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720"/>
  </bookViews>
  <sheets>
    <sheet name="licitação" sheetId="2" r:id="rId1"/>
  </sheets>
  <externalReferences>
    <externalReference r:id="rId2"/>
  </externalReferences>
  <definedNames>
    <definedName name="_xlnm.Print_Titles" localSheetId="0">'[1]repeated header'!$4:$4</definedName>
  </definedNames>
  <calcPr calcId="145621"/>
</workbook>
</file>

<file path=xl/calcChain.xml><?xml version="1.0" encoding="utf-8"?>
<calcChain xmlns="http://schemas.openxmlformats.org/spreadsheetml/2006/main">
  <c r="H544" i="2" l="1"/>
  <c r="I544" i="2" s="1"/>
  <c r="H542" i="2"/>
  <c r="I542" i="2" s="1"/>
  <c r="H540" i="2"/>
  <c r="I540" i="2" s="1"/>
  <c r="H539" i="2"/>
  <c r="I539" i="2" s="1"/>
  <c r="H538" i="2"/>
  <c r="I538" i="2" s="1"/>
  <c r="H537" i="2"/>
  <c r="I537" i="2" s="1"/>
  <c r="H536" i="2"/>
  <c r="I536" i="2" s="1"/>
  <c r="H533" i="2"/>
  <c r="I533" i="2" s="1"/>
  <c r="H532" i="2"/>
  <c r="I532" i="2" s="1"/>
  <c r="H531" i="2"/>
  <c r="I531" i="2" s="1"/>
  <c r="H530" i="2"/>
  <c r="I530" i="2" s="1"/>
  <c r="H529" i="2"/>
  <c r="I529" i="2" s="1"/>
  <c r="H528" i="2"/>
  <c r="I528" i="2" s="1"/>
  <c r="H527" i="2"/>
  <c r="I527" i="2" s="1"/>
  <c r="H526" i="2"/>
  <c r="I526" i="2" s="1"/>
  <c r="H525" i="2"/>
  <c r="I525" i="2" s="1"/>
  <c r="H523" i="2"/>
  <c r="I523" i="2" s="1"/>
  <c r="H522" i="2"/>
  <c r="I522" i="2" s="1"/>
  <c r="H521" i="2"/>
  <c r="I521" i="2" s="1"/>
  <c r="H520" i="2"/>
  <c r="I520" i="2" s="1"/>
  <c r="H519" i="2"/>
  <c r="I519" i="2" s="1"/>
  <c r="H518" i="2"/>
  <c r="I518" i="2" s="1"/>
  <c r="H517" i="2"/>
  <c r="I517" i="2" s="1"/>
  <c r="H516" i="2"/>
  <c r="I516" i="2" s="1"/>
  <c r="H515" i="2"/>
  <c r="I515" i="2" s="1"/>
  <c r="H514" i="2"/>
  <c r="I514" i="2" s="1"/>
  <c r="H513" i="2"/>
  <c r="I513" i="2" s="1"/>
  <c r="H512" i="2"/>
  <c r="I512" i="2" s="1"/>
  <c r="H510" i="2"/>
  <c r="I510" i="2" s="1"/>
  <c r="H509" i="2"/>
  <c r="I509" i="2" s="1"/>
  <c r="H508" i="2"/>
  <c r="I508" i="2" s="1"/>
  <c r="H507" i="2"/>
  <c r="I507" i="2" s="1"/>
  <c r="H504" i="2"/>
  <c r="I504" i="2" s="1"/>
  <c r="H503" i="2"/>
  <c r="I503" i="2" s="1"/>
  <c r="H502" i="2"/>
  <c r="I502" i="2" s="1"/>
  <c r="H501" i="2"/>
  <c r="I501" i="2" s="1"/>
  <c r="H500" i="2"/>
  <c r="I500" i="2" s="1"/>
  <c r="H499" i="2"/>
  <c r="I499" i="2" s="1"/>
  <c r="H498" i="2"/>
  <c r="I498" i="2" s="1"/>
  <c r="H496" i="2"/>
  <c r="I496" i="2" s="1"/>
  <c r="H495" i="2"/>
  <c r="I495" i="2" s="1"/>
  <c r="H494" i="2"/>
  <c r="I494" i="2" s="1"/>
  <c r="H493" i="2"/>
  <c r="I493" i="2" s="1"/>
  <c r="H492" i="2"/>
  <c r="I492" i="2" s="1"/>
  <c r="H491" i="2"/>
  <c r="I491" i="2" s="1"/>
  <c r="H489" i="2"/>
  <c r="I489" i="2" s="1"/>
  <c r="H487" i="2"/>
  <c r="I487" i="2" s="1"/>
  <c r="H486" i="2"/>
  <c r="I486" i="2" s="1"/>
  <c r="H485" i="2"/>
  <c r="I485" i="2" s="1"/>
  <c r="H484" i="2"/>
  <c r="I484" i="2" s="1"/>
  <c r="H483" i="2"/>
  <c r="I483" i="2" s="1"/>
  <c r="H482" i="2"/>
  <c r="I482" i="2" s="1"/>
  <c r="H480" i="2"/>
  <c r="I480" i="2" s="1"/>
  <c r="H479" i="2"/>
  <c r="I479" i="2" s="1"/>
  <c r="H477" i="2"/>
  <c r="I477" i="2" s="1"/>
  <c r="H476" i="2"/>
  <c r="I476" i="2" s="1"/>
  <c r="H474" i="2"/>
  <c r="I474" i="2" s="1"/>
  <c r="H473" i="2"/>
  <c r="I473" i="2" s="1"/>
  <c r="H472" i="2"/>
  <c r="I472" i="2" s="1"/>
  <c r="H470" i="2"/>
  <c r="I470" i="2" s="1"/>
  <c r="H469" i="2"/>
  <c r="I469" i="2" s="1"/>
  <c r="H468" i="2"/>
  <c r="I468" i="2" s="1"/>
  <c r="H466" i="2"/>
  <c r="I466" i="2" s="1"/>
  <c r="H463" i="2"/>
  <c r="I463" i="2" s="1"/>
  <c r="H462" i="2"/>
  <c r="I462" i="2" s="1"/>
  <c r="H461" i="2"/>
  <c r="I461" i="2" s="1"/>
  <c r="H460" i="2"/>
  <c r="I460" i="2" s="1"/>
  <c r="H459" i="2"/>
  <c r="I459" i="2" s="1"/>
  <c r="H458" i="2"/>
  <c r="I458" i="2" s="1"/>
  <c r="H457" i="2"/>
  <c r="I457" i="2" s="1"/>
  <c r="H456" i="2"/>
  <c r="I456" i="2" s="1"/>
  <c r="H455" i="2"/>
  <c r="I455" i="2" s="1"/>
  <c r="H454" i="2"/>
  <c r="I454" i="2" s="1"/>
  <c r="H452" i="2"/>
  <c r="I452" i="2" s="1"/>
  <c r="H451" i="2"/>
  <c r="I451" i="2" s="1"/>
  <c r="H450" i="2"/>
  <c r="I450" i="2" s="1"/>
  <c r="H449" i="2"/>
  <c r="I449" i="2" s="1"/>
  <c r="H448" i="2"/>
  <c r="I448" i="2" s="1"/>
  <c r="H447" i="2"/>
  <c r="I447" i="2" s="1"/>
  <c r="H446" i="2"/>
  <c r="I446" i="2" s="1"/>
  <c r="H445" i="2"/>
  <c r="I445" i="2" s="1"/>
  <c r="H444" i="2"/>
  <c r="I444" i="2" s="1"/>
  <c r="H443" i="2"/>
  <c r="I443" i="2" s="1"/>
  <c r="H442" i="2"/>
  <c r="I442" i="2" s="1"/>
  <c r="H441" i="2"/>
  <c r="I441" i="2" s="1"/>
  <c r="H440" i="2"/>
  <c r="I440" i="2" s="1"/>
  <c r="H438" i="2"/>
  <c r="I438" i="2" s="1"/>
  <c r="H437" i="2"/>
  <c r="I437" i="2" s="1"/>
  <c r="H436" i="2"/>
  <c r="I436" i="2" s="1"/>
  <c r="H435" i="2"/>
  <c r="I435" i="2" s="1"/>
  <c r="H434" i="2"/>
  <c r="I434" i="2" s="1"/>
  <c r="H433" i="2"/>
  <c r="I433" i="2" s="1"/>
  <c r="H432" i="2"/>
  <c r="I432" i="2" s="1"/>
  <c r="H429" i="2"/>
  <c r="I429" i="2" s="1"/>
  <c r="H428" i="2"/>
  <c r="I428" i="2" s="1"/>
  <c r="H427" i="2"/>
  <c r="I427" i="2" s="1"/>
  <c r="H426" i="2"/>
  <c r="I426" i="2" s="1"/>
  <c r="H425" i="2"/>
  <c r="I425" i="2" s="1"/>
  <c r="H424" i="2"/>
  <c r="I424" i="2" s="1"/>
  <c r="H423" i="2"/>
  <c r="I423" i="2" s="1"/>
  <c r="H422" i="2"/>
  <c r="I422" i="2" s="1"/>
  <c r="H421" i="2"/>
  <c r="I421" i="2" s="1"/>
  <c r="H419" i="2"/>
  <c r="I419" i="2" s="1"/>
  <c r="H418" i="2"/>
  <c r="I418" i="2" s="1"/>
  <c r="H417" i="2"/>
  <c r="I417" i="2" s="1"/>
  <c r="H416" i="2"/>
  <c r="I416" i="2" s="1"/>
  <c r="H414" i="2"/>
  <c r="I414" i="2" s="1"/>
  <c r="H413" i="2"/>
  <c r="I413" i="2" s="1"/>
  <c r="H412" i="2"/>
  <c r="I412" i="2" s="1"/>
  <c r="H410" i="2"/>
  <c r="I410" i="2" s="1"/>
  <c r="H409" i="2"/>
  <c r="I409" i="2" s="1"/>
  <c r="H408" i="2"/>
  <c r="I408" i="2" s="1"/>
  <c r="H407" i="2"/>
  <c r="I407" i="2" s="1"/>
  <c r="H406" i="2"/>
  <c r="I406" i="2" s="1"/>
  <c r="H405" i="2"/>
  <c r="I405" i="2" s="1"/>
  <c r="H404" i="2"/>
  <c r="I404" i="2" s="1"/>
  <c r="H402" i="2"/>
  <c r="I402" i="2" s="1"/>
  <c r="H401" i="2"/>
  <c r="I401" i="2" s="1"/>
  <c r="H400" i="2"/>
  <c r="I400" i="2" s="1"/>
  <c r="H399" i="2"/>
  <c r="I399" i="2" s="1"/>
  <c r="H397" i="2"/>
  <c r="I397" i="2" s="1"/>
  <c r="I396" i="2"/>
  <c r="H396" i="2"/>
  <c r="I395" i="2"/>
  <c r="H395" i="2"/>
  <c r="I394" i="2"/>
  <c r="H394" i="2"/>
  <c r="I393" i="2"/>
  <c r="H393" i="2"/>
  <c r="H391" i="2"/>
  <c r="I391" i="2" s="1"/>
  <c r="H388" i="2"/>
  <c r="I388" i="2" s="1"/>
  <c r="H387" i="2"/>
  <c r="I387" i="2" s="1"/>
  <c r="H386" i="2"/>
  <c r="I386" i="2" s="1"/>
  <c r="H385" i="2"/>
  <c r="I385" i="2" s="1"/>
  <c r="H384" i="2"/>
  <c r="I384" i="2" s="1"/>
  <c r="H382" i="2"/>
  <c r="I382" i="2" s="1"/>
  <c r="H381" i="2"/>
  <c r="I381" i="2" s="1"/>
  <c r="H380" i="2"/>
  <c r="I380" i="2" s="1"/>
  <c r="H378" i="2"/>
  <c r="I378" i="2" s="1"/>
  <c r="H377" i="2"/>
  <c r="I377" i="2" s="1"/>
  <c r="H374" i="2"/>
  <c r="I374" i="2" s="1"/>
  <c r="H373" i="2"/>
  <c r="I373" i="2" s="1"/>
  <c r="H372" i="2"/>
  <c r="I372" i="2" s="1"/>
  <c r="H371" i="2"/>
  <c r="I371" i="2" s="1"/>
  <c r="H370" i="2"/>
  <c r="I370" i="2" s="1"/>
  <c r="H369" i="2"/>
  <c r="I369" i="2" s="1"/>
  <c r="H368" i="2"/>
  <c r="I368" i="2" s="1"/>
  <c r="H367" i="2"/>
  <c r="I367" i="2" s="1"/>
  <c r="H366" i="2"/>
  <c r="I366" i="2" s="1"/>
  <c r="I365" i="2"/>
  <c r="H365" i="2"/>
  <c r="H364" i="2"/>
  <c r="I364" i="2" s="1"/>
  <c r="H363" i="2"/>
  <c r="I363" i="2" s="1"/>
  <c r="H362" i="2"/>
  <c r="I362" i="2" s="1"/>
  <c r="H361" i="2"/>
  <c r="I361" i="2" s="1"/>
  <c r="H360" i="2"/>
  <c r="I360" i="2" s="1"/>
  <c r="H359" i="2"/>
  <c r="I359" i="2" s="1"/>
  <c r="H358" i="2"/>
  <c r="I358" i="2" s="1"/>
  <c r="H357" i="2"/>
  <c r="I357" i="2" s="1"/>
  <c r="H356" i="2"/>
  <c r="I356" i="2" s="1"/>
  <c r="H355" i="2"/>
  <c r="I355" i="2" s="1"/>
  <c r="H353" i="2"/>
  <c r="I353" i="2" s="1"/>
  <c r="H352" i="2"/>
  <c r="I352" i="2" s="1"/>
  <c r="H350" i="2"/>
  <c r="I350" i="2" s="1"/>
  <c r="H349" i="2"/>
  <c r="I349" i="2" s="1"/>
  <c r="H348" i="2"/>
  <c r="I348" i="2" s="1"/>
  <c r="H347" i="2"/>
  <c r="I347" i="2" s="1"/>
  <c r="H346" i="2"/>
  <c r="I346" i="2" s="1"/>
  <c r="H345" i="2"/>
  <c r="I345" i="2" s="1"/>
  <c r="H344" i="2"/>
  <c r="I344" i="2" s="1"/>
  <c r="I343" i="2"/>
  <c r="H343" i="2"/>
  <c r="H342" i="2"/>
  <c r="I342" i="2" s="1"/>
  <c r="H341" i="2"/>
  <c r="I341" i="2" s="1"/>
  <c r="H338" i="2"/>
  <c r="I338" i="2" s="1"/>
  <c r="H337" i="2"/>
  <c r="I337" i="2" s="1"/>
  <c r="H336" i="2"/>
  <c r="I336" i="2" s="1"/>
  <c r="H335" i="2"/>
  <c r="I335" i="2" s="1"/>
  <c r="H334" i="2"/>
  <c r="I334" i="2" s="1"/>
  <c r="H333" i="2"/>
  <c r="I333" i="2" s="1"/>
  <c r="H332" i="2"/>
  <c r="I332" i="2" s="1"/>
  <c r="H331" i="2"/>
  <c r="I331" i="2" s="1"/>
  <c r="H330" i="2"/>
  <c r="I330" i="2" s="1"/>
  <c r="H329" i="2"/>
  <c r="I329" i="2" s="1"/>
  <c r="H328" i="2"/>
  <c r="I328" i="2" s="1"/>
  <c r="H326" i="2"/>
  <c r="I326" i="2" s="1"/>
  <c r="H325" i="2"/>
  <c r="I325" i="2" s="1"/>
  <c r="H324" i="2"/>
  <c r="I324" i="2" s="1"/>
  <c r="H323" i="2"/>
  <c r="I323" i="2" s="1"/>
  <c r="H322" i="2"/>
  <c r="I322" i="2" s="1"/>
  <c r="H321" i="2"/>
  <c r="I321" i="2" s="1"/>
  <c r="H320" i="2"/>
  <c r="I320" i="2" s="1"/>
  <c r="H319" i="2"/>
  <c r="I319" i="2" s="1"/>
  <c r="H318" i="2"/>
  <c r="I318" i="2" s="1"/>
  <c r="H317" i="2"/>
  <c r="I317" i="2" s="1"/>
  <c r="H316" i="2"/>
  <c r="I316" i="2" s="1"/>
  <c r="H315" i="2"/>
  <c r="I315" i="2" s="1"/>
  <c r="H314" i="2"/>
  <c r="I314" i="2" s="1"/>
  <c r="I313" i="2"/>
  <c r="H313" i="2"/>
  <c r="H312" i="2"/>
  <c r="I312" i="2" s="1"/>
  <c r="H311" i="2"/>
  <c r="I311" i="2" s="1"/>
  <c r="H310" i="2"/>
  <c r="I310" i="2" s="1"/>
  <c r="H309" i="2"/>
  <c r="I309" i="2" s="1"/>
  <c r="H308" i="2"/>
  <c r="I308" i="2" s="1"/>
  <c r="H307" i="2"/>
  <c r="I307" i="2" s="1"/>
  <c r="H306" i="2"/>
  <c r="I306" i="2" s="1"/>
  <c r="H305" i="2"/>
  <c r="I305" i="2" s="1"/>
  <c r="H304" i="2"/>
  <c r="I304" i="2" s="1"/>
  <c r="H303" i="2"/>
  <c r="I303" i="2" s="1"/>
  <c r="H302" i="2"/>
  <c r="I302" i="2" s="1"/>
  <c r="H300" i="2"/>
  <c r="I300" i="2" s="1"/>
  <c r="H299" i="2"/>
  <c r="I299" i="2" s="1"/>
  <c r="H298" i="2"/>
  <c r="I298" i="2" s="1"/>
  <c r="H297" i="2"/>
  <c r="I297" i="2" s="1"/>
  <c r="H296" i="2"/>
  <c r="I296" i="2" s="1"/>
  <c r="H295" i="2"/>
  <c r="I295" i="2" s="1"/>
  <c r="H294" i="2"/>
  <c r="I294" i="2" s="1"/>
  <c r="H293" i="2"/>
  <c r="I293" i="2" s="1"/>
  <c r="H292" i="2"/>
  <c r="I292" i="2" s="1"/>
  <c r="H290" i="2"/>
  <c r="I290" i="2" s="1"/>
  <c r="H289" i="2"/>
  <c r="I289" i="2" s="1"/>
  <c r="H288" i="2"/>
  <c r="I288" i="2" s="1"/>
  <c r="H287" i="2"/>
  <c r="I287" i="2" s="1"/>
  <c r="H286" i="2"/>
  <c r="I286" i="2" s="1"/>
  <c r="H285" i="2"/>
  <c r="I285" i="2" s="1"/>
  <c r="H284" i="2"/>
  <c r="I284" i="2" s="1"/>
  <c r="H283" i="2"/>
  <c r="I283" i="2" s="1"/>
  <c r="H282" i="2"/>
  <c r="I282" i="2" s="1"/>
  <c r="H281" i="2"/>
  <c r="I281" i="2" s="1"/>
  <c r="H280" i="2"/>
  <c r="I280" i="2" s="1"/>
  <c r="H279" i="2"/>
  <c r="I279" i="2" s="1"/>
  <c r="H278" i="2"/>
  <c r="I278" i="2" s="1"/>
  <c r="H276" i="2"/>
  <c r="I276" i="2" s="1"/>
  <c r="H275" i="2"/>
  <c r="I275" i="2" s="1"/>
  <c r="H274" i="2"/>
  <c r="I274" i="2" s="1"/>
  <c r="H273" i="2"/>
  <c r="I273" i="2" s="1"/>
  <c r="H272" i="2"/>
  <c r="I272" i="2" s="1"/>
  <c r="H271" i="2"/>
  <c r="I271" i="2" s="1"/>
  <c r="H270" i="2"/>
  <c r="I270" i="2" s="1"/>
  <c r="H269" i="2"/>
  <c r="I269" i="2" s="1"/>
  <c r="H268" i="2"/>
  <c r="I268" i="2" s="1"/>
  <c r="H267" i="2"/>
  <c r="I267" i="2" s="1"/>
  <c r="H265" i="2"/>
  <c r="I265" i="2" s="1"/>
  <c r="H264" i="2"/>
  <c r="I264" i="2" s="1"/>
  <c r="H263" i="2"/>
  <c r="I263" i="2" s="1"/>
  <c r="H262" i="2"/>
  <c r="I262" i="2" s="1"/>
  <c r="H260" i="2"/>
  <c r="I260" i="2" s="1"/>
  <c r="H259" i="2"/>
  <c r="I259" i="2" s="1"/>
  <c r="H258" i="2"/>
  <c r="I258" i="2" s="1"/>
  <c r="H257" i="2"/>
  <c r="I257" i="2" s="1"/>
  <c r="H256" i="2"/>
  <c r="I256" i="2" s="1"/>
  <c r="H255" i="2"/>
  <c r="I255" i="2" s="1"/>
  <c r="I254" i="2"/>
  <c r="H254" i="2"/>
  <c r="H253" i="2"/>
  <c r="I253" i="2" s="1"/>
  <c r="H252" i="2"/>
  <c r="I252" i="2" s="1"/>
  <c r="H251" i="2"/>
  <c r="I251" i="2" s="1"/>
  <c r="H250" i="2"/>
  <c r="I250" i="2" s="1"/>
  <c r="H249" i="2"/>
  <c r="I249" i="2" s="1"/>
  <c r="H248" i="2"/>
  <c r="I248" i="2" s="1"/>
  <c r="H247" i="2"/>
  <c r="I247" i="2" s="1"/>
  <c r="H243" i="2"/>
  <c r="I243" i="2" s="1"/>
  <c r="H242" i="2"/>
  <c r="I242" i="2" s="1"/>
  <c r="H241" i="2"/>
  <c r="I241" i="2" s="1"/>
  <c r="H240" i="2"/>
  <c r="I240" i="2" s="1"/>
  <c r="H239" i="2"/>
  <c r="I239" i="2" s="1"/>
  <c r="H238" i="2"/>
  <c r="I238" i="2" s="1"/>
  <c r="H237" i="2"/>
  <c r="I237" i="2" s="1"/>
  <c r="I236" i="2"/>
  <c r="H236" i="2"/>
  <c r="H235" i="2"/>
  <c r="I235" i="2" s="1"/>
  <c r="H234" i="2"/>
  <c r="I234" i="2" s="1"/>
  <c r="H233" i="2"/>
  <c r="I233" i="2" s="1"/>
  <c r="H232" i="2"/>
  <c r="I232" i="2" s="1"/>
  <c r="H231" i="2"/>
  <c r="I231" i="2" s="1"/>
  <c r="H229" i="2"/>
  <c r="I229" i="2" s="1"/>
  <c r="H228" i="2"/>
  <c r="I228" i="2" s="1"/>
  <c r="H227" i="2"/>
  <c r="I227" i="2" s="1"/>
  <c r="H226" i="2"/>
  <c r="I226" i="2" s="1"/>
  <c r="H225" i="2"/>
  <c r="I225" i="2" s="1"/>
  <c r="I224" i="2"/>
  <c r="H224" i="2"/>
  <c r="H223" i="2"/>
  <c r="I223" i="2" s="1"/>
  <c r="H222" i="2"/>
  <c r="I222" i="2" s="1"/>
  <c r="H221" i="2"/>
  <c r="I221" i="2" s="1"/>
  <c r="H220" i="2"/>
  <c r="I220" i="2" s="1"/>
  <c r="H218" i="2"/>
  <c r="I218" i="2" s="1"/>
  <c r="H216" i="2"/>
  <c r="I216" i="2" s="1"/>
  <c r="H215" i="2"/>
  <c r="I215" i="2" s="1"/>
  <c r="H214" i="2"/>
  <c r="I214" i="2" s="1"/>
  <c r="H212" i="2"/>
  <c r="I212" i="2" s="1"/>
  <c r="H211" i="2"/>
  <c r="I211" i="2" s="1"/>
  <c r="H210" i="2"/>
  <c r="I210" i="2" s="1"/>
  <c r="H209" i="2"/>
  <c r="I209" i="2" s="1"/>
  <c r="H206" i="2"/>
  <c r="I206" i="2" s="1"/>
  <c r="H205" i="2"/>
  <c r="I205" i="2" s="1"/>
  <c r="I204" i="2"/>
  <c r="H204" i="2"/>
  <c r="H203" i="2"/>
  <c r="I203" i="2" s="1"/>
  <c r="H201" i="2"/>
  <c r="I201" i="2" s="1"/>
  <c r="I200" i="2"/>
  <c r="H200" i="2"/>
  <c r="H199" i="2"/>
  <c r="I199" i="2" s="1"/>
  <c r="H198" i="2"/>
  <c r="I198" i="2" s="1"/>
  <c r="H195" i="2"/>
  <c r="I195" i="2" s="1"/>
  <c r="H194" i="2"/>
  <c r="I194" i="2" s="1"/>
  <c r="H191" i="2"/>
  <c r="I191" i="2" s="1"/>
  <c r="H189" i="2"/>
  <c r="I189" i="2" s="1"/>
  <c r="H188" i="2"/>
  <c r="I188" i="2" s="1"/>
  <c r="H187" i="2"/>
  <c r="I187" i="2" s="1"/>
  <c r="H186" i="2"/>
  <c r="I186" i="2" s="1"/>
  <c r="H184" i="2"/>
  <c r="I184" i="2" s="1"/>
  <c r="H183" i="2"/>
  <c r="I183" i="2" s="1"/>
  <c r="H182" i="2"/>
  <c r="I182" i="2" s="1"/>
  <c r="H181" i="2"/>
  <c r="I181" i="2" s="1"/>
  <c r="H178" i="2"/>
  <c r="I178" i="2" s="1"/>
  <c r="H177" i="2"/>
  <c r="I177" i="2" s="1"/>
  <c r="H176" i="2"/>
  <c r="I176" i="2" s="1"/>
  <c r="H175" i="2"/>
  <c r="I175" i="2" s="1"/>
  <c r="H172" i="2"/>
  <c r="I172" i="2" s="1"/>
  <c r="H170" i="2"/>
  <c r="I170" i="2" s="1"/>
  <c r="H169" i="2"/>
  <c r="I169" i="2" s="1"/>
  <c r="H167" i="2"/>
  <c r="I167" i="2" s="1"/>
  <c r="H166" i="2"/>
  <c r="I166" i="2" s="1"/>
  <c r="H165" i="2"/>
  <c r="I165" i="2" s="1"/>
  <c r="H163" i="2"/>
  <c r="I163" i="2" s="1"/>
  <c r="H162" i="2"/>
  <c r="I162" i="2" s="1"/>
  <c r="H161" i="2"/>
  <c r="I161" i="2" s="1"/>
  <c r="H160" i="2"/>
  <c r="I160" i="2" s="1"/>
  <c r="H159" i="2"/>
  <c r="I159" i="2" s="1"/>
  <c r="H158" i="2"/>
  <c r="I158" i="2" s="1"/>
  <c r="H156" i="2"/>
  <c r="I156" i="2" s="1"/>
  <c r="H155" i="2"/>
  <c r="I155" i="2" s="1"/>
  <c r="H154" i="2"/>
  <c r="I154" i="2" s="1"/>
  <c r="H153" i="2"/>
  <c r="I153" i="2" s="1"/>
  <c r="H152" i="2"/>
  <c r="I152" i="2" s="1"/>
  <c r="H149" i="2"/>
  <c r="I149" i="2" s="1"/>
  <c r="H148" i="2"/>
  <c r="I148" i="2" s="1"/>
  <c r="H147" i="2"/>
  <c r="I147" i="2" s="1"/>
  <c r="H146" i="2"/>
  <c r="I146" i="2" s="1"/>
  <c r="H144" i="2"/>
  <c r="I144" i="2" s="1"/>
  <c r="H142" i="2"/>
  <c r="I142" i="2" s="1"/>
  <c r="H141" i="2"/>
  <c r="I141" i="2" s="1"/>
  <c r="H140" i="2"/>
  <c r="I140" i="2" s="1"/>
  <c r="H139" i="2"/>
  <c r="I139" i="2" s="1"/>
  <c r="H138" i="2"/>
  <c r="I138" i="2" s="1"/>
  <c r="H137" i="2"/>
  <c r="I137" i="2" s="1"/>
  <c r="H136" i="2"/>
  <c r="I136" i="2" s="1"/>
  <c r="H135" i="2"/>
  <c r="I135" i="2" s="1"/>
  <c r="H134" i="2"/>
  <c r="I134" i="2" s="1"/>
  <c r="H132" i="2"/>
  <c r="I132" i="2" s="1"/>
  <c r="H131" i="2"/>
  <c r="I131" i="2" s="1"/>
  <c r="H130" i="2"/>
  <c r="I130" i="2" s="1"/>
  <c r="H129" i="2"/>
  <c r="I129" i="2" s="1"/>
  <c r="H128" i="2"/>
  <c r="I128" i="2" s="1"/>
  <c r="H127" i="2"/>
  <c r="I127" i="2" s="1"/>
  <c r="H126" i="2"/>
  <c r="I126" i="2" s="1"/>
  <c r="H125" i="2"/>
  <c r="I125" i="2" s="1"/>
  <c r="H124" i="2"/>
  <c r="I124" i="2" s="1"/>
  <c r="H123" i="2"/>
  <c r="I123" i="2" s="1"/>
  <c r="H122" i="2"/>
  <c r="I122" i="2" s="1"/>
  <c r="H121" i="2"/>
  <c r="I121" i="2" s="1"/>
  <c r="I118" i="2"/>
  <c r="H118" i="2"/>
  <c r="I116" i="2"/>
  <c r="H116" i="2"/>
  <c r="H115" i="2"/>
  <c r="I115" i="2" s="1"/>
  <c r="H114" i="2"/>
  <c r="I114" i="2" s="1"/>
  <c r="H113" i="2"/>
  <c r="I113" i="2" s="1"/>
  <c r="H112" i="2"/>
  <c r="I112" i="2" s="1"/>
  <c r="H111" i="2"/>
  <c r="I111" i="2" s="1"/>
  <c r="H110" i="2"/>
  <c r="I110" i="2" s="1"/>
  <c r="H109" i="2"/>
  <c r="I109" i="2" s="1"/>
  <c r="H106" i="2"/>
  <c r="I106" i="2" s="1"/>
  <c r="H105" i="2"/>
  <c r="I105" i="2" s="1"/>
  <c r="H104" i="2"/>
  <c r="I104" i="2" s="1"/>
  <c r="H102" i="2"/>
  <c r="I102" i="2" s="1"/>
  <c r="H101" i="2"/>
  <c r="I101" i="2" s="1"/>
  <c r="H100" i="2"/>
  <c r="I100" i="2" s="1"/>
  <c r="H99" i="2"/>
  <c r="I99" i="2" s="1"/>
  <c r="H98" i="2"/>
  <c r="I98" i="2" s="1"/>
  <c r="H96" i="2"/>
  <c r="I96" i="2" s="1"/>
  <c r="H95" i="2"/>
  <c r="I95" i="2" s="1"/>
  <c r="H94" i="2"/>
  <c r="I94" i="2" s="1"/>
  <c r="H93" i="2"/>
  <c r="I93" i="2" s="1"/>
  <c r="H92" i="2"/>
  <c r="I92" i="2" s="1"/>
  <c r="H91" i="2"/>
  <c r="I91" i="2" s="1"/>
  <c r="H90" i="2"/>
  <c r="I90" i="2" s="1"/>
  <c r="H88" i="2"/>
  <c r="I88" i="2" s="1"/>
  <c r="H87" i="2"/>
  <c r="I87" i="2" s="1"/>
  <c r="H86" i="2"/>
  <c r="I86" i="2" s="1"/>
  <c r="H85" i="2"/>
  <c r="I85" i="2" s="1"/>
  <c r="H84" i="2"/>
  <c r="I84" i="2" s="1"/>
  <c r="H82" i="2"/>
  <c r="I82" i="2" s="1"/>
  <c r="H81" i="2"/>
  <c r="I81" i="2" s="1"/>
  <c r="H80" i="2"/>
  <c r="I80" i="2" s="1"/>
  <c r="H79" i="2"/>
  <c r="I79" i="2" s="1"/>
  <c r="H78" i="2"/>
  <c r="I78" i="2" s="1"/>
  <c r="H75" i="2"/>
  <c r="I75" i="2" s="1"/>
  <c r="H74" i="2"/>
  <c r="I74" i="2" s="1"/>
  <c r="H73" i="2"/>
  <c r="I73" i="2" s="1"/>
  <c r="I72" i="2"/>
  <c r="H72" i="2"/>
  <c r="H71" i="2"/>
  <c r="I71" i="2" s="1"/>
  <c r="H69" i="2"/>
  <c r="I69" i="2" s="1"/>
  <c r="H68" i="2"/>
  <c r="I68" i="2" s="1"/>
  <c r="H67" i="2"/>
  <c r="I67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8" i="2"/>
  <c r="I58" i="2" s="1"/>
  <c r="H57" i="2"/>
  <c r="I57" i="2" s="1"/>
  <c r="H56" i="2"/>
  <c r="I56" i="2" s="1"/>
  <c r="H55" i="2"/>
  <c r="I55" i="2" s="1"/>
  <c r="H54" i="2"/>
  <c r="I54" i="2" s="1"/>
  <c r="H53" i="2"/>
  <c r="I53" i="2" s="1"/>
  <c r="H52" i="2"/>
  <c r="I52" i="2" s="1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9" i="2"/>
  <c r="I39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7" i="2"/>
  <c r="I27" i="2" s="1"/>
  <c r="H26" i="2"/>
  <c r="I26" i="2" s="1"/>
  <c r="H24" i="2"/>
  <c r="I24" i="2" s="1"/>
  <c r="H23" i="2"/>
  <c r="I23" i="2" s="1"/>
  <c r="H21" i="2"/>
  <c r="I21" i="2" s="1"/>
  <c r="H20" i="2"/>
  <c r="I20" i="2" s="1"/>
  <c r="H17" i="2"/>
  <c r="I17" i="2" s="1"/>
  <c r="H16" i="2"/>
  <c r="I16" i="2" s="1"/>
  <c r="H15" i="2"/>
  <c r="I15" i="2" s="1"/>
  <c r="H14" i="2"/>
  <c r="I14" i="2" s="1"/>
  <c r="H12" i="2"/>
  <c r="I12" i="2" s="1"/>
  <c r="H10" i="2"/>
  <c r="I10" i="2" s="1"/>
  <c r="H9" i="2"/>
  <c r="I9" i="2" s="1"/>
  <c r="H8" i="2"/>
  <c r="I8" i="2" s="1"/>
</calcChain>
</file>

<file path=xl/sharedStrings.xml><?xml version="1.0" encoding="utf-8"?>
<sst xmlns="http://schemas.openxmlformats.org/spreadsheetml/2006/main" count="2427" uniqueCount="1420">
  <si>
    <t>Bancos</t>
  </si>
  <si>
    <t>Encargos Sociais</t>
  </si>
  <si>
    <t xml:space="preserve">SINAPI - 05/2024 - Bahia
SBC - 05/2024 - Bahia
ORSE - 05/2024 - Sergipe
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</si>
  <si>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</si>
  <si>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</si>
  <si>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</si>
  <si>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</si>
  <si>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</si>
  <si>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</si>
  <si>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</si>
  <si>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</si>
  <si>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</si>
  <si>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</si>
  <si>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01 </t>
  </si>
  <si>
    <t>DESPESAS ADMINISTRATIVAS</t>
  </si>
  <si>
    <t xml:space="preserve"> 01.01 </t>
  </si>
  <si>
    <t>DESPESA COM PESSOAL</t>
  </si>
  <si>
    <t xml:space="preserve"> 01.01.01 </t>
  </si>
  <si>
    <t xml:space="preserve"> 90777 </t>
  </si>
  <si>
    <t>SINAPI</t>
  </si>
  <si>
    <t>ENGENHEIRO CIVIL DE OBRA JUNIOR COM ENCARGOS COMPLEMENTARES</t>
  </si>
  <si>
    <t>H</t>
  </si>
  <si>
    <t xml:space="preserve"> 01.01.02 </t>
  </si>
  <si>
    <t xml:space="preserve"> 93572 </t>
  </si>
  <si>
    <t>ENCARREGADO GERAL DE OBRAS COM ENCARGOS COMPLEMENTARES</t>
  </si>
  <si>
    <t>MES</t>
  </si>
  <si>
    <t xml:space="preserve"> 01.01.03 </t>
  </si>
  <si>
    <t xml:space="preserve"> 88326 </t>
  </si>
  <si>
    <t>VIGIA NOTURNO COM ENCARGOS COMPLEMENTARES</t>
  </si>
  <si>
    <t xml:space="preserve"> 01.02 </t>
  </si>
  <si>
    <t>DESPESAS GERAIS DE CONSUMO E MANUTENÇÃO</t>
  </si>
  <si>
    <t xml:space="preserve"> 01.02.01 </t>
  </si>
  <si>
    <t xml:space="preserve"> IP0001 </t>
  </si>
  <si>
    <t>Próprio</t>
  </si>
  <si>
    <t>LIMPEZA PERMANENTE DA OBRA</t>
  </si>
  <si>
    <t>MÊS</t>
  </si>
  <si>
    <t xml:space="preserve"> 01.03 </t>
  </si>
  <si>
    <t>EQUIPAMENTOS NÃO INCORPORADOS AO IMÓVEL</t>
  </si>
  <si>
    <t xml:space="preserve"> 01.03.01 </t>
  </si>
  <si>
    <t xml:space="preserve"> 97063 </t>
  </si>
  <si>
    <t>MONTAGEM E DESMONTAGEM DE ANDAIME MODULAR FACHADEIRO, COM PISO METÁLICO, PARA EDIFÍCIOS COM MULTIPLOS PAVIMENTOS (EXCLUSIVE ANDAIME E LIMPEZA). AF_03/2024</t>
  </si>
  <si>
    <t>m²</t>
  </si>
  <si>
    <t xml:space="preserve"> 01.03.02 </t>
  </si>
  <si>
    <t xml:space="preserve"> 97064 </t>
  </si>
  <si>
    <t>MONTAGEM E DESMONTAGEM DE ANDAIME TUBULAR TIPO "TORRE" (EXCLUSIVE ANDAIME E LIMPEZA). AF_03/2024</t>
  </si>
  <si>
    <t>M</t>
  </si>
  <si>
    <t xml:space="preserve"> 01.03.03 </t>
  </si>
  <si>
    <t xml:space="preserve"> IP0007 </t>
  </si>
  <si>
    <t>LOCAÇÃO DE ANDAIME METÁLICO TIPO FACHADEIRO - INCLUINDO LIMPEZA, MANUTENÇÃO E ITENS NECESSÁRIOS A INSTALAÇÃO</t>
  </si>
  <si>
    <t>M2XMÊS</t>
  </si>
  <si>
    <t xml:space="preserve"> 01.03.04 </t>
  </si>
  <si>
    <t xml:space="preserve"> IP0008 </t>
  </si>
  <si>
    <t>LOCAÇÃO DE ANDAIME METÁLICO TUBULAR DE ENCAIXE, TIPO TORRE - INCLUINDO LIMPEZA, MANUTENÇÃO E ITENS NECESSÁRIOS A INSTALAÇÃO</t>
  </si>
  <si>
    <t>MXMÊS</t>
  </si>
  <si>
    <t xml:space="preserve"> 02 </t>
  </si>
  <si>
    <t>DESPESAS DE MOBILIZAÇÃO / INSTALAÇÃO CANTEIRO</t>
  </si>
  <si>
    <t xml:space="preserve"> 02.01 </t>
  </si>
  <si>
    <t>IMPOSTOS / TAXAS</t>
  </si>
  <si>
    <t xml:space="preserve"> 02.01.01 </t>
  </si>
  <si>
    <t xml:space="preserve"> CM00318 </t>
  </si>
  <si>
    <t>ART</t>
  </si>
  <si>
    <t>UND</t>
  </si>
  <si>
    <t xml:space="preserve"> 02.01.03 </t>
  </si>
  <si>
    <t xml:space="preserve"> VAL0018 </t>
  </si>
  <si>
    <t>ALVARÁ DE REFORMA</t>
  </si>
  <si>
    <t xml:space="preserve"> 02.02 </t>
  </si>
  <si>
    <t>SEGURANÇA NO TRABALHO</t>
  </si>
  <si>
    <t xml:space="preserve"> 02.02.01 </t>
  </si>
  <si>
    <t xml:space="preserve"> IP0006 </t>
  </si>
  <si>
    <t>PPRA / PGR</t>
  </si>
  <si>
    <t xml:space="preserve"> 02.02.02 </t>
  </si>
  <si>
    <t xml:space="preserve"> CM00224 </t>
  </si>
  <si>
    <t>PCMSO</t>
  </si>
  <si>
    <t xml:space="preserve"> 02.03 </t>
  </si>
  <si>
    <t>INSTALAÇÕES PROVISÓRIAS</t>
  </si>
  <si>
    <t xml:space="preserve"> 02.03.01 </t>
  </si>
  <si>
    <t xml:space="preserve"> WDS0001 </t>
  </si>
  <si>
    <t>PLACA DE OBRA EM CHAPA AÇO GALVANIZADO, INSTALADA</t>
  </si>
  <si>
    <t xml:space="preserve"> 02.03.02 </t>
  </si>
  <si>
    <t xml:space="preserve"> IP0009 </t>
  </si>
  <si>
    <t>MOBILIZAÇÃO PARA INSTALAÇÃO DO CANTEIRO DE OBRAS</t>
  </si>
  <si>
    <t xml:space="preserve"> 03 </t>
  </si>
  <si>
    <t>SERVIÇOS PRELIMINARES</t>
  </si>
  <si>
    <t xml:space="preserve"> 03.01 </t>
  </si>
  <si>
    <t>DEMOLIÇÕES E RETIRADAS</t>
  </si>
  <si>
    <t xml:space="preserve"> 03.01.01 </t>
  </si>
  <si>
    <t xml:space="preserve"> 97622 </t>
  </si>
  <si>
    <t>DEMOLIÇÃO DE ALVENARIA DE BLOCO FURADO, DE FORMA MANUAL, SEM REAPROVEITAMENTO. AF_09/2023</t>
  </si>
  <si>
    <t>m³</t>
  </si>
  <si>
    <t xml:space="preserve"> 03.01.02 </t>
  </si>
  <si>
    <t xml:space="preserve"> 97633 </t>
  </si>
  <si>
    <t>DEMOLIÇÃO DE REVESTIMENTO CERÂMICO, DE FORMA MANUAL, SEM REAPROVEITAMENTO. AF_09/2023</t>
  </si>
  <si>
    <t xml:space="preserve"> 03.01.03 </t>
  </si>
  <si>
    <t xml:space="preserve"> 97645 </t>
  </si>
  <si>
    <t>REMOÇÃO DE JANELAS, DE FORMA MANUAL, SEM REAPROVEITAMENTO. AF_09/2023</t>
  </si>
  <si>
    <t xml:space="preserve"> 03.01.04 </t>
  </si>
  <si>
    <t xml:space="preserve"> IP0070 </t>
  </si>
  <si>
    <t>REMOÇÃO DE GRADES DE FERRO, SEM REAPROVEITAMENTO</t>
  </si>
  <si>
    <t xml:space="preserve"> 03.01.05 </t>
  </si>
  <si>
    <t xml:space="preserve"> 97640 </t>
  </si>
  <si>
    <t>REMOÇÃO DE FORROS DE DRYWALL, PVC E FIBROMINERAL, DE FORMA MANUAL, SEM REAPROVEITAMENTO. AF_09/2023</t>
  </si>
  <si>
    <t xml:space="preserve"> 03.01.06 </t>
  </si>
  <si>
    <t xml:space="preserve"> 97663 </t>
  </si>
  <si>
    <t>REMOÇÃO DE LOUÇAS, DE FORMA MANUAL, SEM REAPROVEITAMENTO. AF_09/2023</t>
  </si>
  <si>
    <t>UN</t>
  </si>
  <si>
    <t xml:space="preserve"> 03.01.07 </t>
  </si>
  <si>
    <t xml:space="preserve"> 97644 </t>
  </si>
  <si>
    <t>REMOÇÃO DE PORTAS, DE FORMA MANUAL, SEM REAPROVEITAMENTO. AF_09/2023</t>
  </si>
  <si>
    <t xml:space="preserve"> 03.01.08 </t>
  </si>
  <si>
    <t xml:space="preserve"> 97647 </t>
  </si>
  <si>
    <t>REMOÇÃO DE TELHAS DE FIBROCIMENTO METÁLICA E CERÂMICA, DE FORMA MANUAL, SEM REAPROVEITAMENTO. AF_09/2023</t>
  </si>
  <si>
    <t xml:space="preserve"> 03.01.09 </t>
  </si>
  <si>
    <t xml:space="preserve"> 97666 </t>
  </si>
  <si>
    <t>REMOÇÃO DE METAIS SANITÁRIOS, DE FORMA MANUAL, SEM REAPROVEITAMENTO. AF_09/2023</t>
  </si>
  <si>
    <t xml:space="preserve"> 03.01.10 </t>
  </si>
  <si>
    <t xml:space="preserve"> 104790 </t>
  </si>
  <si>
    <t>DEMOLIÇÃO DE PISO DE CONCRETO SIMPLES, DE FORMA MECANIZADA COM MARTELETE, SEM REAPROVEITAMENTO. AF_09/2023</t>
  </si>
  <si>
    <t xml:space="preserve"> 03.01.11 </t>
  </si>
  <si>
    <t xml:space="preserve"> JAC0171 </t>
  </si>
  <si>
    <t>RASGO COM LARGURA MEMOR OU IGUAL A 4CM, EM PAREDES DE ALVENARIA</t>
  </si>
  <si>
    <t xml:space="preserve"> 03.01.12 </t>
  </si>
  <si>
    <t xml:space="preserve"> 97664 </t>
  </si>
  <si>
    <t>REMOÇÃO DE ACESSÓRIOS, DE FORMA MANUAL, SEM REAPROVEITAMENTO. AF_09/2023</t>
  </si>
  <si>
    <t xml:space="preserve"> 03.01.13 </t>
  </si>
  <si>
    <t xml:space="preserve"> 104791 </t>
  </si>
  <si>
    <t>DEMOLIÇÃO DE ARGAMASSAS, DE FORMA DE FORMA MECANIZADA COM MARTELETE, SEM REAPROVEITAMENTO. AF_09/2023</t>
  </si>
  <si>
    <t xml:space="preserve"> 03.01.14 </t>
  </si>
  <si>
    <t xml:space="preserve"> 102191 </t>
  </si>
  <si>
    <t>REMOÇÃO DE VIDRO LISO COMUM DE ESQUADRIA COM BAGUETE DE ALUMÍNIO OU PVC. AF_01/2021</t>
  </si>
  <si>
    <t xml:space="preserve"> 03.01.15 </t>
  </si>
  <si>
    <t xml:space="preserve"> VAL0025 </t>
  </si>
  <si>
    <t>Apicoamento total de reboco com ponteiras/talhadeiras</t>
  </si>
  <si>
    <t xml:space="preserve"> 03.01.16 </t>
  </si>
  <si>
    <t xml:space="preserve"> 97627 </t>
  </si>
  <si>
    <t>DEMOLIÇÃO DE PILARES E VIGAS EM CONCRETO ARMADO, DE FORMA MECANIZADA COM MARTELETE, SEM REAPROVEITAMENTO. AF_09/2023</t>
  </si>
  <si>
    <t xml:space="preserve"> 03.01.17 </t>
  </si>
  <si>
    <t xml:space="preserve"> 72125 </t>
  </si>
  <si>
    <t>REMOÇÃO DE PINTURA PVA/ACRILICA</t>
  </si>
  <si>
    <t xml:space="preserve"> 03.01.18 </t>
  </si>
  <si>
    <t xml:space="preserve"> VAL0026 </t>
  </si>
  <si>
    <t>Remoção de caixa pre-moldada de concreto para ar condicionado</t>
  </si>
  <si>
    <t xml:space="preserve"> 03.01.19 </t>
  </si>
  <si>
    <t xml:space="preserve"> 97662 </t>
  </si>
  <si>
    <t>REMOÇÃO DE TUBULAÇÕES (TUBOS E CONEXÕES) DE ÁGUA FRIA, DE FORMA MANUAL, SEM REAPROVEITAMENTO. AF_09/2023</t>
  </si>
  <si>
    <t xml:space="preserve"> 03.01.21 </t>
  </si>
  <si>
    <t xml:space="preserve"> JAC0006 </t>
  </si>
  <si>
    <t>CARGA MANUAIS DE ENTULHO EM CAMINHÃO BASCULANTE 10M³</t>
  </si>
  <si>
    <t xml:space="preserve"> 03.01.22 </t>
  </si>
  <si>
    <t xml:space="preserve"> 7060 </t>
  </si>
  <si>
    <t>CAMINHÃO BASCULANTE 6 M3 TOCO, PESO BRUTO TOTAL 16.000 KG, CARGA ÚTIL MÁXIMA 11.130 KG, DISTÂNCIA ENTRE EIXOS 5,36 M, POTÊNCIA 185 CV, INCLUSIVE CAÇAMBA METÁLICA - MANUTENÇÃO. AF_06/2014</t>
  </si>
  <si>
    <t xml:space="preserve"> 03.01.23 </t>
  </si>
  <si>
    <t xml:space="preserve"> 104803 </t>
  </si>
  <si>
    <t>REMOÇÃO CALHAS E RUFOS, DE FORMA MANUAL, SEM REAPROVEITAMENTO. AF_09/2023</t>
  </si>
  <si>
    <t xml:space="preserve"> 03.01.24 </t>
  </si>
  <si>
    <t xml:space="preserve"> 97637 </t>
  </si>
  <si>
    <t>REMOÇÃO DE TAPUME/ CHAPAS METÁLICAS E DE MADEIRA, DE FORMA MANUAL, SEM REAPROVEITAMENTO. AF_09/2023</t>
  </si>
  <si>
    <t xml:space="preserve"> 03.01.25 </t>
  </si>
  <si>
    <t xml:space="preserve"> IP0100 </t>
  </si>
  <si>
    <t>REMOÇÃO DE ESPELHO, SEM REAPROVEITAMENTO</t>
  </si>
  <si>
    <t xml:space="preserve"> 03.01.26 </t>
  </si>
  <si>
    <t xml:space="preserve"> 72178 </t>
  </si>
  <si>
    <t>RETIRADA DE DIVISORIAS EM CHAPAS DE MADEIRA, COM MONTANTES METALICOS</t>
  </si>
  <si>
    <t xml:space="preserve"> 03.01.28 </t>
  </si>
  <si>
    <t xml:space="preserve"> 97632 </t>
  </si>
  <si>
    <t>DEMOLIÇÃO DE RODAPÉ CERÂMICO, DE FORMA MANUAL, SEM REAPROVEITAMENTO. AF_09/2023</t>
  </si>
  <si>
    <t xml:space="preserve"> 03.01.29 </t>
  </si>
  <si>
    <t xml:space="preserve"> 97631 </t>
  </si>
  <si>
    <t>DEMOLIÇÃO DE ARGAMASSAS, DE FORMA MANUAL, SEM REAPROVEITAMENTO. AF_09/2023</t>
  </si>
  <si>
    <t xml:space="preserve"> 03.01.30 </t>
  </si>
  <si>
    <t xml:space="preserve"> RC0172 </t>
  </si>
  <si>
    <t>REMOÇÃO DE BANCADA DE GRANITO (OU MÁRMORE)</t>
  </si>
  <si>
    <t xml:space="preserve"> 03.01.31 </t>
  </si>
  <si>
    <t xml:space="preserve"> SEMAI 05.06.005 </t>
  </si>
  <si>
    <t>Remoção de fechadura</t>
  </si>
  <si>
    <t>un</t>
  </si>
  <si>
    <t xml:space="preserve"> 03.01.32 </t>
  </si>
  <si>
    <t xml:space="preserve"> 97635 </t>
  </si>
  <si>
    <t>REMOÇÃO DE PISO DE BLOCO INTERTRAVADO OU DE PEDRA PORTUGUESA, DE FORMA MANUAL, COM REAPROVEITAMENTO. AF_09/2023</t>
  </si>
  <si>
    <t xml:space="preserve"> 03.01.33 </t>
  </si>
  <si>
    <t xml:space="preserve"> 93358 </t>
  </si>
  <si>
    <t>ESCAVAÇÃO MANUAL DE VALA COM PROFUNDIDADE MENOR OU IGUAL A 1,30 M. AF_02/2021</t>
  </si>
  <si>
    <t xml:space="preserve"> 03.01.34 </t>
  </si>
  <si>
    <t xml:space="preserve"> ITA0013 </t>
  </si>
  <si>
    <t>REMOÇÃO DE ESTRUTURA METÁLICA CHUMBADA EM CONCRETO (ALAMBRADO, GUARDA-CORPO OU CORRIMÃO)</t>
  </si>
  <si>
    <t xml:space="preserve"> 03.01.35 </t>
  </si>
  <si>
    <t xml:space="preserve"> SEMAI 05.06.007 </t>
  </si>
  <si>
    <t>RETIRADA E REPOSIÇÃO DE TELHAS, DE FIBROCIMENTO, DE FORMA MANUAL.</t>
  </si>
  <si>
    <t xml:space="preserve"> 03.01.36 </t>
  </si>
  <si>
    <t xml:space="preserve"> VAL1009 </t>
  </si>
  <si>
    <t>RETIRADA PORTOES DE ENROLAR</t>
  </si>
  <si>
    <t xml:space="preserve"> 03.01.37 </t>
  </si>
  <si>
    <t xml:space="preserve"> VAL0021 </t>
  </si>
  <si>
    <t>REMOÇÃO RESERVATÓRIO 1000 L, COM REAPROVEITAMENTO</t>
  </si>
  <si>
    <t xml:space="preserve"> 03.01.38 </t>
  </si>
  <si>
    <t xml:space="preserve"> 100231 </t>
  </si>
  <si>
    <t>TRANSPORTE VERTICAL MANUAL, 1 PAVIMENTO, DE SACOS DE 20 KG (UNIDADE: KG). AF_07/2019</t>
  </si>
  <si>
    <t>KG</t>
  </si>
  <si>
    <t xml:space="preserve"> 03.02 </t>
  </si>
  <si>
    <t>DEMOLIÇÕES E REMOÇÕES ELÉTRICA</t>
  </si>
  <si>
    <t xml:space="preserve"> 03.02.01 </t>
  </si>
  <si>
    <t xml:space="preserve"> 97661 </t>
  </si>
  <si>
    <t>REMOÇÃO DE CABOS ELÉTRICOS, COM SEÇÃO DE 10 MM², FORMA MANUAL, SEM REAPROVEITAMENTO. AF_09/2023</t>
  </si>
  <si>
    <t xml:space="preserve"> 03.02.02 </t>
  </si>
  <si>
    <t xml:space="preserve"> 97660 </t>
  </si>
  <si>
    <t>REMOÇÃO DE INTERRUPTORES/TOMADAS ELÉTRICAS, DE FORMA MANUAL, SEM REAPROVEITAMENTO. AF_09/2023</t>
  </si>
  <si>
    <t xml:space="preserve"> 03.02.03 </t>
  </si>
  <si>
    <t xml:space="preserve"> VAL0010 </t>
  </si>
  <si>
    <t>REMOÇÃO DE LUMINÁRIAS, DE FORMA MANUAL, COM REAPROVEITAMENTO</t>
  </si>
  <si>
    <t xml:space="preserve"> 03.03 </t>
  </si>
  <si>
    <t>DEMOLIÇÕES, REMOÇÕES E RETIRADAS ÁREA EXTERNA</t>
  </si>
  <si>
    <t xml:space="preserve"> 03.03.01 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</si>
  <si>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</si>
  <si>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</si>
  <si>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</si>
  <si>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03.03.02 </t>
  </si>
  <si>
    <t xml:space="preserve"> IP0010 </t>
  </si>
  <si>
    <t>DEMOLIÇÃO DE PASSEIO, DE FORMA MANUAL, SEM REAPROVEITAMENTO</t>
  </si>
  <si>
    <t xml:space="preserve"> 03.03.03 </t>
  </si>
  <si>
    <t xml:space="preserve"> WDS0042 </t>
  </si>
  <si>
    <t>CARGA MANUAL DE ENTULHO EM CAMINHÃO BASCULANTE 10 M³</t>
  </si>
  <si>
    <t xml:space="preserve"> 03.03.04 </t>
  </si>
  <si>
    <t xml:space="preserve"> 98524 </t>
  </si>
  <si>
    <t>LIMPEZA MANUAL DE VEGETAÇÃO EM TERRENO COM ENXADA. AF_03/2024</t>
  </si>
  <si>
    <t xml:space="preserve"> 03.03.05 </t>
  </si>
  <si>
    <t xml:space="preserve"> 104797 </t>
  </si>
  <si>
    <t>REMOÇAO DE GUIAS PRÉ-FABRICADAS DE CONCRETO, DE FORMA MECANIZADA, COM REAPROVEITAMENTO. AF_09/2023</t>
  </si>
  <si>
    <t xml:space="preserve"> 04 </t>
  </si>
  <si>
    <t>ESTRUTURA</t>
  </si>
  <si>
    <t xml:space="preserve"> 04.01 </t>
  </si>
  <si>
    <t>MOVIMENTO DE TERRA FUNDAÇÕES</t>
  </si>
  <si>
    <t xml:space="preserve"> 04.01.01 </t>
  </si>
  <si>
    <t xml:space="preserve"> 04.01.02 </t>
  </si>
  <si>
    <t xml:space="preserve"> 96527 </t>
  </si>
  <si>
    <t>ESCAVAÇÃO MANUAL PARA VIGA BALDRAME OU SAPATA CORRIDA (INCLUINDO ESCAVAÇÃO PARA COLOCAÇÃO DE FÔRMAS). AF_01/2024</t>
  </si>
  <si>
    <t xml:space="preserve"> 04.01.03 </t>
  </si>
  <si>
    <t xml:space="preserve"> 96995 </t>
  </si>
  <si>
    <t>REATERRO MANUAL APILOADO COM SOQUETE. AF_10/2017</t>
  </si>
  <si>
    <t xml:space="preserve"> 04.01.04 </t>
  </si>
  <si>
    <t xml:space="preserve"> IP0033 </t>
  </si>
  <si>
    <t>REGULARIZAÇÃO MANUAL</t>
  </si>
  <si>
    <t xml:space="preserve"> 04.01.05 </t>
  </si>
  <si>
    <t xml:space="preserve"> 04.02 </t>
  </si>
  <si>
    <t>FUNDAÇÕES</t>
  </si>
  <si>
    <t xml:space="preserve"> 04.02.01 </t>
  </si>
  <si>
    <t xml:space="preserve"> 96536 </t>
  </si>
  <si>
    <t>FABRICAÇÃO, MONTAGEM E DESMONTAGEM DE FÔRMA PARA VIGA BALDRAME, EM MADEIRA SERRADA, E=25 MM, 4 UTILIZAÇÕES. AF_01/2024</t>
  </si>
  <si>
    <t xml:space="preserve"> 04.02.02 </t>
  </si>
  <si>
    <t xml:space="preserve"> 96544 </t>
  </si>
  <si>
    <t>ARMAÇÃO DE BLOCO UTILIZANDO AÇO CA-50 DE 6,3 MM - MONTAGEM. AF_01/2024</t>
  </si>
  <si>
    <t xml:space="preserve"> 04.02.03 </t>
  </si>
  <si>
    <t xml:space="preserve"> 96616 </t>
  </si>
  <si>
    <t>LASTRO DE CONCRETO MAGRO, APLICADO EM BLOCOS DE COROAMENTO OU SAPATAS. AF_01/2024</t>
  </si>
  <si>
    <t xml:space="preserve"> 04.02.04 </t>
  </si>
  <si>
    <t xml:space="preserve"> 96556 </t>
  </si>
  <si>
    <t>CONCRETAGEM DE SAPATA, FCK 30 MPA, COM USO DE JERICA - LANÇAMENTO, ADENSAMENTO E ACABAMENTO. AF_01/2024</t>
  </si>
  <si>
    <t xml:space="preserve"> 04.02.05 </t>
  </si>
  <si>
    <t xml:space="preserve"> IP0036 </t>
  </si>
  <si>
    <t>EXECUÇÃO DE LAJE SOBRE SOLO, ESPESSURA DE 10 CM, FCK = 25 MPA, COM USO DE FORMAS EM MADEIRA SERRADA</t>
  </si>
  <si>
    <t xml:space="preserve"> 04.03 </t>
  </si>
  <si>
    <t>SUPERESTRUTURA</t>
  </si>
  <si>
    <t xml:space="preserve"> 04.03.01 </t>
  </si>
  <si>
    <t xml:space="preserve"> 103669 </t>
  </si>
  <si>
    <t>CONCRETAGEM DE PILARES, FCK = 25 MPA,  COM USO DE BALDES - LANÇAMENTO, ADENSAMENTO E ACABAMENTO. AF_02/2022</t>
  </si>
  <si>
    <t xml:space="preserve"> 04.03.02 </t>
  </si>
  <si>
    <t xml:space="preserve"> 103682 </t>
  </si>
  <si>
    <t>CONCRETAGEM DE VIGAS E LAJES, FCK=25 MPA, PARA QUALQUER TIPO DE LAJE COM BALDES EM EDIFICAÇÃO TÉRREA - LANÇAMENTO, ADENSAMENTO E ACABAMENTO. AF_02/2022</t>
  </si>
  <si>
    <t xml:space="preserve"> 04.03.03 </t>
  </si>
  <si>
    <t xml:space="preserve"> 92413 </t>
  </si>
  <si>
    <t>MONTAGEM E DESMONTAGEM DE FÔRMA DE PILARES RETANGULARES E ESTRUTURAS SIMILARES, PÉ-DIREITO SIMPLES, EM MADEIRA SERRADA, 4 UTILIZAÇÕES. AF_09/2020</t>
  </si>
  <si>
    <t xml:space="preserve"> 04.03.04 </t>
  </si>
  <si>
    <t xml:space="preserve"> 92448 </t>
  </si>
  <si>
    <t>MONTAGEM E DESMONTAGEM DE FÔRMA DE VIGA, ESCORAMENTO COM PONTALETE DE MADEIRA, PÉ-DIREITO SIMPLES, EM MADEIRA SERRADA, 4 UTILIZAÇÕES. AF_09/2020</t>
  </si>
  <si>
    <t xml:space="preserve"> 04.03.05 </t>
  </si>
  <si>
    <t xml:space="preserve"> 92775 </t>
  </si>
  <si>
    <t>ARMAÇÃO DE PILAR OU VIGA DE UMA ESTRUTURA CONVENCIONAL DE CONCRETO ARMADO EM UMA EDIFICAÇÃO TÉRREA OU SOBRADO UTILIZANDO AÇO CA-60 DE 5,0 MM - MONTAGEM. AF_12/2015</t>
  </si>
  <si>
    <t xml:space="preserve"> 04.03.06 </t>
  </si>
  <si>
    <t xml:space="preserve"> 92778 </t>
  </si>
  <si>
    <t>ARMAÇÃO DE PILAR OU VIGA DE UMA ESTRUTURA CONVENCIONAL DE CONCRETO ARMADO EM UMA EDIFICAÇÃO TÉRREA OU SOBRADO UTILIZANDO AÇO CA-50 DE 10,0 MM - MONTAGEM. AF_12/2015</t>
  </si>
  <si>
    <t xml:space="preserve"> 04.03.07 </t>
  </si>
  <si>
    <t xml:space="preserve"> 92770 </t>
  </si>
  <si>
    <t>ARMAÇÃO DE LAJE DE ESTRUTURA CONVENCIONAL DE CONCRETO ARMADO UTILIZANDO AÇO CA-50 DE 8,0 MM - MONTAGEM. AF_06/2022</t>
  </si>
  <si>
    <t xml:space="preserve"> 04.04 </t>
  </si>
  <si>
    <t>SERVIÇOS COMPLEMENTARES</t>
  </si>
  <si>
    <t xml:space="preserve"> 04.04.01 </t>
  </si>
  <si>
    <t xml:space="preserve"> 74022/030 </t>
  </si>
  <si>
    <t>ENSAIO DE RESISTENCIA A COMPRESSAO SIMPLES - CONCRETO</t>
  </si>
  <si>
    <t xml:space="preserve"> 04.04.02 </t>
  </si>
  <si>
    <t xml:space="preserve"> JAC0078 </t>
  </si>
  <si>
    <t>ESCORAMENTO METALICO - FORNECIMENTO, MONTAGEM E DESMONTAGEM</t>
  </si>
  <si>
    <t xml:space="preserve"> 04.04.03 </t>
  </si>
  <si>
    <t xml:space="preserve"> JAC0149 </t>
  </si>
  <si>
    <t>REMOÇÃO DE FORMA-SEM REAPROVEITAMENTO</t>
  </si>
  <si>
    <t xml:space="preserve"> 04.04.04 </t>
  </si>
  <si>
    <t xml:space="preserve"> IP0020 </t>
  </si>
  <si>
    <t>RESTAURO - RECUPERAÇÃO DE ARMADURAS DE CONCRETO ARMADO, INCLUSIVE LIXAMENTO E PROTEÇÃO COM TINTA NITOPRIMER</t>
  </si>
  <si>
    <t xml:space="preserve"> 04.04.05 </t>
  </si>
  <si>
    <t xml:space="preserve"> JAC0136 </t>
  </si>
  <si>
    <t>TRATAMENTO ARMADURA VIGOTAS - INCLUINDO LIXAMENTO E APLICAÇÃO DE ARGAMASSA</t>
  </si>
  <si>
    <t xml:space="preserve"> 04.05 </t>
  </si>
  <si>
    <t>ALVENARIA DE FECHAMENTO PILAR</t>
  </si>
  <si>
    <t xml:space="preserve"> 04.05.01 </t>
  </si>
  <si>
    <t xml:space="preserve"> 101159 </t>
  </si>
  <si>
    <t>ALVENARIA DE VEDAÇÃO DE BLOCOS CERÂMICOS MACIÇOS DE 5X10X20CM (ESPESSURA 10CM) E ARGAMASSA DE ASSENTAMENTO COM PREPARO EM BETONEIRA. AF_05/2020</t>
  </si>
  <si>
    <t xml:space="preserve"> 04.05.02 </t>
  </si>
  <si>
    <t xml:space="preserve"> 87794 </t>
  </si>
  <si>
    <t>EMBOÇO OU MASSA ÚNICA EM ARGAMASSA TRAÇO 1:2:8, PREPARO MANUAL, APLICADA MANUALMENTE EM PANOS CEGOS DE FACHADA (SEM PRESENÇA DE VÃOS), ESPESSURA DE 25 MM. AF_09/2022</t>
  </si>
  <si>
    <t xml:space="preserve"> 04.05.03 </t>
  </si>
  <si>
    <t xml:space="preserve"> 87893 </t>
  </si>
  <si>
    <t>CHAPISCO APLICADO EM ALVENARIA (SEM PRESENÇA DE VÃOS) E ESTRUTURAS DE CONCRETO DE FACHADA, COM COLHER DE PEDREIRO.  ARGAMASSA TRAÇO 1:3 COM PREPARO MANUAL. AF_10/2022</t>
  </si>
  <si>
    <t xml:space="preserve"> 05 </t>
  </si>
  <si>
    <t>COBERTURA</t>
  </si>
  <si>
    <t xml:space="preserve"> 05.01 </t>
  </si>
  <si>
    <t>IMPERMEABILIZAÇÃO DE CALHAS / COLETORES DE ÁGUAS PLUVIAIS</t>
  </si>
  <si>
    <t xml:space="preserve"> 05.01.01 </t>
  </si>
  <si>
    <t xml:space="preserve"> 87745 </t>
  </si>
  <si>
    <t>CONTRAPISO EM ARGAMASSA TRAÇO 1:4 (CIMENTO E AREIA), PREPARO MECÂNICO COM BETONEIRA 400 L, APLICADO EM ÁREAS MOLHADAS SOBRE LAJE, ADERIDO, ACABAMENTO NÃO REFORÇADO, ESPESSURA 3CM. AF_07/2021</t>
  </si>
  <si>
    <t xml:space="preserve"> 05.01.02 </t>
  </si>
  <si>
    <t xml:space="preserve"> 98546 </t>
  </si>
  <si>
    <t>IMPERMEABILIZAÇÃO DE SUPERFÍCIE COM MANTA ASFÁLTICA, UMA CAMADA, INCLUSIVE APLICAÇÃO DE PRIMER ASFÁLTICO, E=4MM. AF_09/2023</t>
  </si>
  <si>
    <t xml:space="preserve"> 05.01.03 </t>
  </si>
  <si>
    <t xml:space="preserve"> 98563 </t>
  </si>
  <si>
    <t>PROTEÇÃO MECÂNICA DE SUPERFÍCIE HORIZONTAL COM ARGAMASSA DE CIMENTO E AREIA, TRAÇO 1:3, E=2CM. AF_09/2023</t>
  </si>
  <si>
    <t xml:space="preserve"> 05.01.04 </t>
  </si>
  <si>
    <t xml:space="preserve"> 98564 </t>
  </si>
  <si>
    <t>PROTEÇÃO MECÂNICA DE SUPERFÍCIE VERTICAL COM ARGAMASSA DE CIMENTO E AREIA, TRAÇO 1:3, E=2CM. AF_09/2023</t>
  </si>
  <si>
    <t xml:space="preserve"> 05.01.05 </t>
  </si>
  <si>
    <t xml:space="preserve"> IP0029 </t>
  </si>
  <si>
    <t>FORNECIMENTO E APLICAÇÃO DE CAMADA SEPARADORA DE PROTEÇÃO MECÂNICA / MANTA</t>
  </si>
  <si>
    <t xml:space="preserve"> 05.01.06 </t>
  </si>
  <si>
    <t xml:space="preserve"> IP0030 </t>
  </si>
  <si>
    <t>TRATAMENTO DE RALO OU PONTO EMERGENTE COM MANTA ASFALTICA</t>
  </si>
  <si>
    <t xml:space="preserve"> 05.01.07 </t>
  </si>
  <si>
    <t xml:space="preserve"> IP0031 </t>
  </si>
  <si>
    <t>PREENCHIMENTO DE JUNTAS COM ASFALTO</t>
  </si>
  <si>
    <t xml:space="preserve"> 05.01.08 </t>
  </si>
  <si>
    <t xml:space="preserve"> JAC0130 </t>
  </si>
  <si>
    <t>RALO HEMISFÉRICO EM FOFO, TIPO ABACAXI Ø 100MM - FORNECIMENTO E INSTALAÇÃO</t>
  </si>
  <si>
    <t xml:space="preserve"> 05.02 </t>
  </si>
  <si>
    <t>CHAPIM</t>
  </si>
  <si>
    <t xml:space="preserve"> 05.02.01 </t>
  </si>
  <si>
    <t xml:space="preserve"> RC0007 </t>
  </si>
  <si>
    <t>CHAPIM DE CONCRETO PRÉ-MOLDADO, L= 22 CM - FORNECIMENTO E ASSENTAMENTO</t>
  </si>
  <si>
    <t xml:space="preserve"> 05.03 </t>
  </si>
  <si>
    <t>IMPERMEABILIZAÇÃO</t>
  </si>
  <si>
    <t xml:space="preserve"> 05.03.01 </t>
  </si>
  <si>
    <t>LAJE RESERVATÓRIO</t>
  </si>
  <si>
    <t xml:space="preserve"> 05.03.01.01 </t>
  </si>
  <si>
    <t xml:space="preserve"> 05.03.01.02 </t>
  </si>
  <si>
    <t xml:space="preserve"> 05.03.01.03 </t>
  </si>
  <si>
    <t xml:space="preserve"> 05.03.01.04 </t>
  </si>
  <si>
    <t xml:space="preserve"> 05.03.01.05 </t>
  </si>
  <si>
    <t xml:space="preserve"> IP0028 </t>
  </si>
  <si>
    <t>MASSA ÚNICA EM ARGAMASSA TRAÇO 1:3, PREPARO MANUAL, APLICADA MANUALMENTE, ESPESSURA DE 25 MM</t>
  </si>
  <si>
    <t xml:space="preserve"> 05.03.01.06 </t>
  </si>
  <si>
    <t xml:space="preserve"> 05.03.01.07 </t>
  </si>
  <si>
    <t xml:space="preserve"> 05.03.01.08 </t>
  </si>
  <si>
    <t xml:space="preserve"> 05.03.01.09 </t>
  </si>
  <si>
    <t xml:space="preserve"> 99814 </t>
  </si>
  <si>
    <t>LIMPEZA DE SUPERFÍCIE COM JATO DE ALTA PRESSÃO. AF_04/2019</t>
  </si>
  <si>
    <t xml:space="preserve"> 05.03.01.10 </t>
  </si>
  <si>
    <t xml:space="preserve"> 05.03.01.11 </t>
  </si>
  <si>
    <t xml:space="preserve"> 91185 </t>
  </si>
  <si>
    <t>FIXAÇÃO DE TUBOS HORIZONTAIS DE PVC ÁGUA, PVC ESGOTO, PVC ÁGUA PLUVIAL, CPVC, PPR, COBRE OU AÇO, DIÂMETROS MENORES OU IGUAIS A 40 MM, COM ABRAÇADEIRA METÁLICA FLEXÍVEL 18 MM, FIXADA DIRETAMENTE NA LAJE. AF_09/2023</t>
  </si>
  <si>
    <t xml:space="preserve"> 05.03.01.12 </t>
  </si>
  <si>
    <t xml:space="preserve"> 91173 </t>
  </si>
  <si>
    <t>FIXAÇÃO DE TUBOS VERTICAIS DE PVC ÁGUA, PVC ESGOTO, PVC ÁGUA PLUVIAL, CPVC, PPR, COBRE OU AÇO, DIÂMETROS MENORES OU IGUAIS A 40 MM, COM ABRAÇADEIRA METÁLICA RÍGIDA TIPO U PERFIL 1 1/4", FIXADA EM PERFILADO EM PAREDE. AF_09/2023_PS</t>
  </si>
  <si>
    <t xml:space="preserve"> 05.03.02 </t>
  </si>
  <si>
    <t>LAJE MARQUISE</t>
  </si>
  <si>
    <t xml:space="preserve"> 05.03.02.01 </t>
  </si>
  <si>
    <t xml:space="preserve"> 05.03.02.02 </t>
  </si>
  <si>
    <t xml:space="preserve"> 05.03.02.03 </t>
  </si>
  <si>
    <t xml:space="preserve"> 05.03.02.04 </t>
  </si>
  <si>
    <t xml:space="preserve"> 05.03.02.05 </t>
  </si>
  <si>
    <t xml:space="preserve"> 05.03.02.06 </t>
  </si>
  <si>
    <t xml:space="preserve"> 05.03.02.07 </t>
  </si>
  <si>
    <t xml:space="preserve"> 05.03.02.08 </t>
  </si>
  <si>
    <t xml:space="preserve"> 05.03.02.09 </t>
  </si>
  <si>
    <t xml:space="preserve"> JAC0129 </t>
  </si>
  <si>
    <t>RALO HEMISFÉRICO EM FOFO, TIPO ABACAXI Ø 75 MM - FORNECIMENTO E INSTALAÇÃO</t>
  </si>
  <si>
    <t xml:space="preserve"> 05.04 </t>
  </si>
  <si>
    <t>TELHAS</t>
  </si>
  <si>
    <t xml:space="preserve"> 05.04.01 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</si>
  <si>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</si>
  <si>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</si>
  <si>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06 </t>
  </si>
  <si>
    <t>VEDAÇÃO / FECHAMENTO (PAREDES/DIVISÓRIAS)</t>
  </si>
  <si>
    <t xml:space="preserve"> 06.01 </t>
  </si>
  <si>
    <t xml:space="preserve"> 103330 </t>
  </si>
  <si>
    <t>ALVENARIA DE VEDAÇÃO DE BLOCOS CERÂMICOS FURADOS NA HORIZONTAL DE 11,5X19X19 CM (ESPESSURA 11,5 CM) E ARGAMASSA DE ASSENTAMENTO COM PREPARO EM BETONEIRA. AF_12/2021</t>
  </si>
  <si>
    <t xml:space="preserve"> 06.02 </t>
  </si>
  <si>
    <t xml:space="preserve"> 93195 </t>
  </si>
  <si>
    <t>CONTRAVERGA PRÉ-MOLDADA PARA VÃOS DE MAIS DE 1,5 M DE COMPRIMENTO. AF_03/2016</t>
  </si>
  <si>
    <t xml:space="preserve"> 06.03 </t>
  </si>
  <si>
    <t xml:space="preserve"> 96359 </t>
  </si>
  <si>
    <t>PAREDE COM SISTEMA EM CHAPAS DE GESSO PARA DRYWALL, USO INTERNO, COM DUAS FACES SIMPLES E ESTRUTURA METÁLICA COM GUIAS SIMPLES PARA PAREDES COM ÁREA LÍQUIDA MAIOR OU IGUAL A 6 M2, COM VÃOS. AF_07/2023_PS</t>
  </si>
  <si>
    <t xml:space="preserve"> 06.04 </t>
  </si>
  <si>
    <t xml:space="preserve"> RC0150 </t>
  </si>
  <si>
    <t>ISOLAMENTO ACÚSTICO C/ PAINEL  EM LÃ DE VIDRO E = 50MM FORNECIMENTO E INSTALAÇÃO</t>
  </si>
  <si>
    <t xml:space="preserve"> 07 </t>
  </si>
  <si>
    <t>PISO</t>
  </si>
  <si>
    <t xml:space="preserve"> 07.01 </t>
  </si>
  <si>
    <t>ÁREA INTERNA</t>
  </si>
  <si>
    <t xml:space="preserve"> 07.01.01 </t>
  </si>
  <si>
    <t xml:space="preserve"> 95241 </t>
  </si>
  <si>
    <t>LASTRO DE CONCRETO MAGRO, APLICADO EM PISOS, LAJES SOBRE SOLO OU RADIERS, ESPESSURA DE 5 CM. AF_01/2024</t>
  </si>
  <si>
    <t xml:space="preserve"> 07.01.02 </t>
  </si>
  <si>
    <t xml:space="preserve"> 94438 </t>
  </si>
  <si>
    <t>(COMPOSIÇÃO REPRESENTATIVA) DO SERVIÇO DE CONTRAPISO EM ARGAMASSA TRAÇO 1:4 (CIM E AREIA), EM BETONEIRA 400 L, ESPESSURA 3 CM ÁREAS SECAS E 3 CM ÁREAS MOLHADAS, PARA EDIFICAÇÃO HABITACIONAL UNIFAMILIAR (CASA) E EDIFICAÇÃO PÚBLICA PADRÃO. AF_11/2014</t>
  </si>
  <si>
    <t xml:space="preserve"> 07.01.03 </t>
  </si>
  <si>
    <t xml:space="preserve"> JAC0175 </t>
  </si>
  <si>
    <t>PISO ALTA RESISTENCIA, COR CINZA, E=12MM, APLICADO COM JUNTAS, POLIDO ATÉ O ESMERIL 400 E ENCERADO, EXCLUSIVE ARGAMASSA DE REGUALRIZAÇÃO</t>
  </si>
  <si>
    <t>M²</t>
  </si>
  <si>
    <t xml:space="preserve"> 07.01.04 </t>
  </si>
  <si>
    <t xml:space="preserve"> IP0088 </t>
  </si>
  <si>
    <t>RODAPÉ ALTA RESISTÊNCIA, H= 10 CM</t>
  </si>
  <si>
    <t xml:space="preserve"> 07.01.05 </t>
  </si>
  <si>
    <t xml:space="preserve"> 87262 </t>
  </si>
  <si>
    <t>REVESTIMENTO CERÂMICO PARA PISO COM PLACAS TIPO PORCELANATO DE DIMENSÕES 60X60 CM APLICADA EM AMBIENTES DE ÁREA ENTRE 5 M² E 10 M². AF_02/2023_PE</t>
  </si>
  <si>
    <t xml:space="preserve"> 07.02 </t>
  </si>
  <si>
    <t>ENTRADA PRINCIPAL</t>
  </si>
  <si>
    <t xml:space="preserve"> 07.02.01 </t>
  </si>
  <si>
    <t>LASTRO DE CONCRETO MAGRO, APLICADO EM PISOS, LAJES SOBRE SOLO OU RADIERS, ESPESSURA DE 5 CM. AF_07/2016</t>
  </si>
  <si>
    <t xml:space="preserve"> 07.02.02 </t>
  </si>
  <si>
    <t xml:space="preserve"> 97096 </t>
  </si>
  <si>
    <t>CONCRETAGEM DE RADIER, PISO DE CONCRETO OU LAJE SOBRE SOLO, FCK 30 MPA - LANÇAMENTO, ADENSAMENTO E ACABAMENTO. AF_09/2021</t>
  </si>
  <si>
    <t xml:space="preserve"> 07.02.03 </t>
  </si>
  <si>
    <t xml:space="preserve"> 07.02.04 </t>
  </si>
  <si>
    <t xml:space="preserve"> 07.02.05 </t>
  </si>
  <si>
    <t xml:space="preserve"> 87314 </t>
  </si>
  <si>
    <t>ARGAMASSA TRAÇO 1:3 (EM VOLUME DE CIMENTO E AREIA GROSSA ÚMIDA) PARA CHAPISCO CONVENCIONAL, PREPARO MECÂNICO COM BETONEIRA 600 L. AF_08/2019</t>
  </si>
  <si>
    <t xml:space="preserve"> 07.02.06 </t>
  </si>
  <si>
    <t xml:space="preserve"> 87800 </t>
  </si>
  <si>
    <t>EMBOÇO OU MASSA ÚNICA EM ARGAMASSA INDUSTRIALIZADA, PREPARO MECÂNICO E APLICAÇÃO COM EQUIPAMENTO DE MISTURA E PROJEÇÃO DE 1,5 M3/H DE ARGAMASSA EM PANOS CEGOS DE FACHADA (SEM PRESENÇA DE VÃOS), ESPESSURA DE 35 MM. AF_08/2022</t>
  </si>
  <si>
    <t xml:space="preserve"> 07.03 </t>
  </si>
  <si>
    <t>TRATAMENTO DE FISSURAS NO PISO</t>
  </si>
  <si>
    <t xml:space="preserve"> 07.03.01 </t>
  </si>
  <si>
    <t xml:space="preserve"> IP0040 </t>
  </si>
  <si>
    <t>APLICÇÃO DE ADESIVO ESTRUTURAL BASE RESINA EPOXI, COMPOUND ADESIVO, VEDACIT OU SIMILAR, APLICAÇÃO EM CHUMBAMENTO E COLAGEM DOS MAIS DIVERSOS MATERIAIS DE CONSTRUÇÃO</t>
  </si>
  <si>
    <t xml:space="preserve"> 07.03.02 </t>
  </si>
  <si>
    <t xml:space="preserve"> IP0078 </t>
  </si>
  <si>
    <t>ESTUCAMENTO E POLIMENTO DE PISO DE ALTA RESISTÊNCIA EXISTENTE</t>
  </si>
  <si>
    <t xml:space="preserve"> 07.03.03 </t>
  </si>
  <si>
    <t xml:space="preserve"> IP0079 </t>
  </si>
  <si>
    <t>ENCERAMENTO DE PISO DE ALTA RESISTÊNCIA (EXISTENTE)</t>
  </si>
  <si>
    <t xml:space="preserve"> 07.04 </t>
  </si>
  <si>
    <t>HALL ENTRADA DEPÓSITO</t>
  </si>
  <si>
    <t xml:space="preserve"> 07.04.1 </t>
  </si>
  <si>
    <t xml:space="preserve"> IP0045 </t>
  </si>
  <si>
    <t>REGULARIZAÇÃO MANUAL E COMPACTAÇÃO COM PLACA VIBRATÓRIA - COM FORNECIMENTO DE MATERIAL</t>
  </si>
  <si>
    <t xml:space="preserve"> 07.04.02 </t>
  </si>
  <si>
    <t xml:space="preserve"> IP0050 </t>
  </si>
  <si>
    <t>EXECUÇÃO DE PASSEIO (CALÇADA) OU PISO DE CONCRETO COM CONCRETO MOLDADO IN LOCO, FEITO EM OBRA, ACABAMENTO CONVENCIONAL, ESPESSURA 8 CM, ARMADO - COM JUNTAS DE PVC</t>
  </si>
  <si>
    <t xml:space="preserve"> 07.05 </t>
  </si>
  <si>
    <t>ÁREA EXTERNA</t>
  </si>
  <si>
    <t xml:space="preserve"> 07.05.01 </t>
  </si>
  <si>
    <t xml:space="preserve"> 84190 </t>
  </si>
  <si>
    <t>PISO GRANITO ASSENTADO SOBRE ARGAMASSA CIMENTO / CAL / AREIA TRACO 1:0,25:3 INCLUSIVE REJUNTE EM CIMENTO</t>
  </si>
  <si>
    <t xml:space="preserve"> 08 </t>
  </si>
  <si>
    <t>REVESTIMENTO</t>
  </si>
  <si>
    <t xml:space="preserve"> 08.01 </t>
  </si>
  <si>
    <t>REVESTIMENTO EXTERNO</t>
  </si>
  <si>
    <t xml:space="preserve"> 08.01.01 </t>
  </si>
  <si>
    <t xml:space="preserve"> 87894 </t>
  </si>
  <si>
    <t>CHAPISCO APLICADO EM ALVENARIA (SEM PRESENÇA DE VÃOS) E ESTRUTURAS DE CONCRETO DE FACHADA, COM COLHER DE PEDREIRO.  ARGAMASSA TRAÇO 1:3 COM PREPARO EM BETONEIRA 400L. AF_10/2022</t>
  </si>
  <si>
    <t xml:space="preserve"> 08.01.02 </t>
  </si>
  <si>
    <t xml:space="preserve"> 87792 </t>
  </si>
  <si>
    <t>EMBOÇO OU MASSA ÚNICA EM ARGAMASSA TRAÇO 1:2:8, PREPARO MECÂNICO COM BETONEIRA 400 L, APLICADA MANUALMENTE EM PANOS CEGOS DE FACHADA (SEM PRESENÇA DE VÃOS), ESPESSURA DE 25 MM. AF_08/2022</t>
  </si>
  <si>
    <t xml:space="preserve"> 08.01.5 </t>
  </si>
  <si>
    <t xml:space="preserve"> VAL0023 </t>
  </si>
  <si>
    <t>Revestimento cerâmico para parede, 10 x 10 cm,  Eliane, Elizabeth ou equivalente técnico, linha Mesh Branco neve, aplicado com argamassa industrializada ac-ii, rejuntado</t>
  </si>
  <si>
    <t xml:space="preserve"> 08.01.6 </t>
  </si>
  <si>
    <t xml:space="preserve"> VAL0024 </t>
  </si>
  <si>
    <t>Revestimento cerâmico para parede, 10 x 10 cm, Elizabeth, Eliane ou equivalente técnico, cor azul ou vermelha, aplicado com argamassa industrializada ac-ii, rejuntado</t>
  </si>
  <si>
    <t xml:space="preserve"> 08.02 </t>
  </si>
  <si>
    <t>REVESTIMENTO INTERNO</t>
  </si>
  <si>
    <t xml:space="preserve"> 08.02.01 </t>
  </si>
  <si>
    <t xml:space="preserve"> 08.02.01.01 </t>
  </si>
  <si>
    <t xml:space="preserve"> 87528 </t>
  </si>
  <si>
    <t>EMBOÇO, EM ARGAMASSA TRAÇO 1:2:8, PREPARO MANUAL, APLICADO MANUALMENTE EM PAREDES INTERNAS DE AMBIENTES COM ÁREA MENOR QUE 5M², E = 17,5MM, COM TALISCAS. AF_03/2024</t>
  </si>
  <si>
    <t xml:space="preserve"> 08.02.01.02 </t>
  </si>
  <si>
    <t xml:space="preserve"> 104617 </t>
  </si>
  <si>
    <t>REVESTIMENTO CERÂMICO PARA PAREDES INTERNAS COM PLACAS TIPO PASTILHA DE DIMENSÕES 5 X 5 CM (PLACAS DE 30 X 30 CM) CM APLICADAS A MEIA ALTURA DAS PAREDES. AF_02/2023</t>
  </si>
  <si>
    <t xml:space="preserve"> 08.02.01.03 </t>
  </si>
  <si>
    <t xml:space="preserve"> IP0084 </t>
  </si>
  <si>
    <t>RODAMEIO EM MÁRMORE BRANCO, LARG= 4 CM, ESP= 2 CM, PARA ACABAMENTOS</t>
  </si>
  <si>
    <t xml:space="preserve"> 08.02.01.04 </t>
  </si>
  <si>
    <t xml:space="preserve"> IP0092 </t>
  </si>
  <si>
    <t>REVESTIMENTO CERÂMICO PARA PAREDE, 33,5 X 60 CM, TIPO A, FORMA BRANCO ACETINADO, APLICADO COM ARGAMASSA INDUSTRIALIZADA AC-II, REJUNTADO, EXCLUSIVE REGULARIZAÇÃO DE BASE OU EMBOÇO</t>
  </si>
  <si>
    <t xml:space="preserve"> 08.02.02 </t>
  </si>
  <si>
    <t>TRATAMENTO DE FISSURAS NAS PAREDES E MURETAS (20% DA ÁREA PAREDE)</t>
  </si>
  <si>
    <t xml:space="preserve"> 08.02.02.01 </t>
  </si>
  <si>
    <t xml:space="preserve"> 87879 </t>
  </si>
  <si>
    <t>CHAPISCO APLICADO EM ALVENARIAS E ESTRUTURAS DE CONCRETO INTERNAS, COM COLHER DE PEDREIRO.  ARGAMASSA TRAÇO 1:3 COM PREPARO EM BETONEIRA 400L. AF_10/2022</t>
  </si>
  <si>
    <t xml:space="preserve"> 08.02.02.02 </t>
  </si>
  <si>
    <t xml:space="preserve"> 08.02.02.03 </t>
  </si>
  <si>
    <t xml:space="preserve"> IP0159 </t>
  </si>
  <si>
    <t>APLICAÇÃO DE TELA FIX LARGURA 15CM. PARA TRINCAS E JUNTAS</t>
  </si>
  <si>
    <t xml:space="preserve"> 08.02.02.04 </t>
  </si>
  <si>
    <t xml:space="preserve"> 08.02.03 </t>
  </si>
  <si>
    <t>PORTA</t>
  </si>
  <si>
    <t xml:space="preserve"> 08.02.03.01 </t>
  </si>
  <si>
    <t xml:space="preserve"> CM0415 </t>
  </si>
  <si>
    <t>PORTA DE MADEIRA SEMI-OCA (LEVE OU MÉDIA), REVESTIDA COM LAMINADO MELAMINICO, COM ENCABEÇAMENTO DE MADEIRA 90X210CM, ESPESSURA DE 3,5CM, ITENS INCLUSOS: DOBRADIÇAS, FECHADURA, ADUELA, CHAPA XADREZ DE ALUMÍNIO, BARRA DE APOIO E ALIZAR-FORNECIMENTO E INSTALAÇÃO</t>
  </si>
  <si>
    <t xml:space="preserve"> 09 </t>
  </si>
  <si>
    <t>FORRO</t>
  </si>
  <si>
    <t xml:space="preserve"> 09.01 </t>
  </si>
  <si>
    <t>EM GESSO ACARTONADO</t>
  </si>
  <si>
    <t xml:space="preserve"> 09.01.01 </t>
  </si>
  <si>
    <t xml:space="preserve"> 96114 </t>
  </si>
  <si>
    <t>FORRO EM DRYWALL, PARA AMBIENTES COMERCIAIS, INCLUSIVE ESTRUTURA BIRECIONAL DE FIXAÇÃO. AF_08/2023_PS</t>
  </si>
  <si>
    <t xml:space="preserve"> 09.01.02 </t>
  </si>
  <si>
    <t xml:space="preserve"> RC0009 </t>
  </si>
  <si>
    <t>ALÇAPÃO PARA FORRO DE GESSO ACARTONADO, DIM=60 X 60 CM - FORNECIMENTO E INSTALAÇÃO</t>
  </si>
  <si>
    <t xml:space="preserve"> 10 </t>
  </si>
  <si>
    <t>PINTURA</t>
  </si>
  <si>
    <t xml:space="preserve"> 10.01 </t>
  </si>
  <si>
    <t>PINTURA EXTERNA</t>
  </si>
  <si>
    <t xml:space="preserve"> 10.01.01 </t>
  </si>
  <si>
    <t xml:space="preserve"> VAL0027 </t>
  </si>
  <si>
    <t>Preparo de superfície com lixamento de paredes e tetos</t>
  </si>
  <si>
    <t xml:space="preserve"> 10.01.02 </t>
  </si>
  <si>
    <t xml:space="preserve"> 88415 </t>
  </si>
  <si>
    <t>APLICAÇÃO MANUAL DE FUNDO SELADOR ACRÍLICO EM PAREDES EXTERNAS DE CASAS. AF_03/2024</t>
  </si>
  <si>
    <t xml:space="preserve"> 10.01.03 </t>
  </si>
  <si>
    <t xml:space="preserve"> 96135 </t>
  </si>
  <si>
    <t>APLICAÇÃO MANUAL DE MASSA ACRÍLICA EM PAREDES EXTERNAS DE CASAS, DUAS DEMÃOS. AF_03/2024</t>
  </si>
  <si>
    <t xml:space="preserve"> 10.01.04 </t>
  </si>
  <si>
    <t xml:space="preserve"> 95626 </t>
  </si>
  <si>
    <t>APLICAÇÃO MANUAL DE TINTA LÁTEX ACRÍLICA EM PAREDE EXTERNAS DE CASAS, DUAS DEMÃOS. AF_03/2024</t>
  </si>
  <si>
    <t xml:space="preserve"> 10.02 </t>
  </si>
  <si>
    <t>PINTURA INTERNA</t>
  </si>
  <si>
    <t xml:space="preserve"> 10.02.01 </t>
  </si>
  <si>
    <t xml:space="preserve"> 10.02.02 </t>
  </si>
  <si>
    <t xml:space="preserve"> 88485 </t>
  </si>
  <si>
    <t>FUNDO SELADOR ACRÍLICO, APLICAÇÃO MANUAL EM PAREDE, UMA DEMÃO. AF_04/2023</t>
  </si>
  <si>
    <t xml:space="preserve"> 10.02.03 </t>
  </si>
  <si>
    <t xml:space="preserve"> 88497 </t>
  </si>
  <si>
    <t>EMASSAMENTO COM MASSA LÁTEX, APLICAÇÃO EM PAREDE, DUAS DEMÃOS, LIXAMENTO MANUAL. AF_04/2023</t>
  </si>
  <si>
    <t xml:space="preserve"> 10.02.04 </t>
  </si>
  <si>
    <t xml:space="preserve"> 88489 </t>
  </si>
  <si>
    <t>PINTURA LÁTEX ACRÍLICA PREMIUM, APLICAÇÃO MANUAL EM PAREDES, DUAS DEMÃOS. AF_04/2023</t>
  </si>
  <si>
    <t xml:space="preserve"> 10.03 </t>
  </si>
  <si>
    <t>PINTURA TETO</t>
  </si>
  <si>
    <t xml:space="preserve"> 10.03.01 </t>
  </si>
  <si>
    <t>PINTURA TETO GESSO ACARTONADO / MASSA ÚNICA</t>
  </si>
  <si>
    <t xml:space="preserve"> 10.03.01.02 </t>
  </si>
  <si>
    <t xml:space="preserve"> 88484 </t>
  </si>
  <si>
    <t>FUNDO SELADOR ACRÍLICO, APLICAÇÃO MANUAL EM TETO, UMA DEMÃO. AF_04/2023</t>
  </si>
  <si>
    <t xml:space="preserve"> 10.03.01.2 </t>
  </si>
  <si>
    <t xml:space="preserve"> 10.03.01.03 </t>
  </si>
  <si>
    <t xml:space="preserve"> 88496 </t>
  </si>
  <si>
    <t>EMASSAMENTO COM MASSA LÁTEX, APLICAÇÃO EM TETO, DUAS DEMÃOS, LIXAMENTO MANUAL. AF_04/2023</t>
  </si>
  <si>
    <t xml:space="preserve"> 10.03.01.04 </t>
  </si>
  <si>
    <t xml:space="preserve"> 88488 </t>
  </si>
  <si>
    <t>PINTURA LÁTEX ACRÍLICA PREMIUM, APLICAÇÃO MANUAL EM TETO, DUAS DEMÃOS. AF_04/2023</t>
  </si>
  <si>
    <t xml:space="preserve"> 10.04 </t>
  </si>
  <si>
    <t>SUPERFÍCIE METÁLICA</t>
  </si>
  <si>
    <t xml:space="preserve"> 10.04.01 </t>
  </si>
  <si>
    <t xml:space="preserve"> 100717 </t>
  </si>
  <si>
    <t>LIXAMENTO MANUAL EM SUPERFÍCIES METÁLICAS EM OBRA. AF_01/2020</t>
  </si>
  <si>
    <t xml:space="preserve"> 10.04.02 </t>
  </si>
  <si>
    <t xml:space="preserve"> JAC0011 </t>
  </si>
  <si>
    <t>FUNDO ANTICORROSIVO A BASE DE  OXIBAR DAL 535 BT 0527, UMA DEMÃO</t>
  </si>
  <si>
    <t xml:space="preserve"> 10.04.03 </t>
  </si>
  <si>
    <t xml:space="preserve"> JAC0012 </t>
  </si>
  <si>
    <t>PINTURA ESMALTE SINTETICO, ACETINADO , DUAS DEMÃOS, SOBRE SUPERFICIE METÁLICAS</t>
  </si>
  <si>
    <t xml:space="preserve"> 10.05 </t>
  </si>
  <si>
    <t>PINTURA MADEIRA</t>
  </si>
  <si>
    <t xml:space="preserve"> 10.05.01 </t>
  </si>
  <si>
    <t xml:space="preserve"> JAC0014 </t>
  </si>
  <si>
    <t>PINTURA COM OSMOCOLOR STAIN EM MADEIRA, 03 DEMÃOS (ADUELA E ALIZAR)</t>
  </si>
  <si>
    <t xml:space="preserve"> 11 </t>
  </si>
  <si>
    <t>ESQUADRIA</t>
  </si>
  <si>
    <t xml:space="preserve"> 11.01 </t>
  </si>
  <si>
    <t xml:space="preserve"> CM0046 </t>
  </si>
  <si>
    <t>PORTA DE MADEIRA SEMI-OCA (LEVE OU MÉDIA), REVESTIDA COM LAMINADO MELAMINICO, COM ENCABEÇAMENTO DE MADEIRA 80X210CM, ESPESSURA DE 3,5CM, ITENS INCLUSOS: MOLA, DOBRADIÇAS, FECHADURA, ADUELA E ALIZAR-FORNECIMENTO E INSTALAÇÃO</t>
  </si>
  <si>
    <t xml:space="preserve"> 11.02 </t>
  </si>
  <si>
    <t xml:space="preserve"> CM0564 </t>
  </si>
  <si>
    <t>INSTALAÇÃO DE ESQUADRIAS DE ALUMINIO INCLUINDO VIDROS E FERRAGENS</t>
  </si>
  <si>
    <t xml:space="preserve"> 11.03 </t>
  </si>
  <si>
    <t xml:space="preserve"> IP0219 </t>
  </si>
  <si>
    <t>REVISÃO DO SISTEMA DE VEDAÇÃO DA ESQUADRIA E PEITORIS</t>
  </si>
  <si>
    <t xml:space="preserve"> 11.04 </t>
  </si>
  <si>
    <t xml:space="preserve"> JAC0019 </t>
  </si>
  <si>
    <t>APLICAÇÃO DE FAIXA DE SEGURANÇA EM PORTA DE VIDRO</t>
  </si>
  <si>
    <t xml:space="preserve"> 11.05 </t>
  </si>
  <si>
    <t xml:space="preserve"> VAL001 </t>
  </si>
  <si>
    <t>PORTA DE ABRIR COM MOLA HIDRÁULICA, EM VIDRO TEMPERADO, 2 FOLHAS DE 70X220, COM BANDEIRA DE 140X60 CM, ESPESSURA 10MM, INCLUSIVE ACESSÓRIOS.</t>
  </si>
  <si>
    <t xml:space="preserve"> 11.06 </t>
  </si>
  <si>
    <t xml:space="preserve"> 99839 </t>
  </si>
  <si>
    <t>GUARDA-CORPO DE AÇO GALVANIZADO DE 1,10M DE ALTURA, MONTANTES TUBULARES DE 1.1/2  ESPAÇADOS DE 1,20M, TRAVESSA SUPERIOR DE 2 , GRADIL FORMADO POR BARRAS CHATAS EM FERRO DE 32X4,8MM, FIXADO COM CHUMBADOR MECÂNICO. AF_04/2019_PS</t>
  </si>
  <si>
    <t xml:space="preserve"> 11.07 </t>
  </si>
  <si>
    <t xml:space="preserve"> 93188 </t>
  </si>
  <si>
    <t>VERGA MOLDADA IN LOCO EM CONCRETO PARA PORTAS COM ATÉ 1,5 M DE VÃO. AF_03/2016</t>
  </si>
  <si>
    <t xml:space="preserve"> 11.08 </t>
  </si>
  <si>
    <t xml:space="preserve"> 90831 </t>
  </si>
  <si>
    <t>FECHADURA DE EMBUTIR PARA PORTA DE BANHEIRO, COMPLETA, ACABAMENTO PADRÃO MÉDIO, INCLUSO EXECUÇÃO DE FURO - FORNECIMENTO E INSTALAÇÃO. AF_12/2019</t>
  </si>
  <si>
    <t xml:space="preserve"> 11.09 </t>
  </si>
  <si>
    <t xml:space="preserve"> VAL1004 </t>
  </si>
  <si>
    <t>GRADES EM FERRO INSTALADAS EM VÃOS DE JANELAS E PORTAS, FORMADO POR TUBOS QUADRADOS MACIÇOS DE 9,5X9,5MM</t>
  </si>
  <si>
    <t xml:space="preserve"> 11.10 </t>
  </si>
  <si>
    <t xml:space="preserve"> VAL1005 </t>
  </si>
  <si>
    <t>PEITORIL EM GRANITO CINZA POLIDO, CONFORME DETALHE, ESP.= 2 CM</t>
  </si>
  <si>
    <t>m</t>
  </si>
  <si>
    <t xml:space="preserve"> 12 </t>
  </si>
  <si>
    <t>ACESSIBILIDADE</t>
  </si>
  <si>
    <t xml:space="preserve"> 12.01 </t>
  </si>
  <si>
    <t xml:space="preserve"> CM0271 </t>
  </si>
  <si>
    <t>PVT 01 (SINALIZAÇÃO VISUAL EM PLACA DE PVC COM PICTOGRAMA, NAS DIMENSÕES 20X20 CM, A SER FIXADO NA ESQUADRIA COM ADESIVO AUTOCOLANTE).</t>
  </si>
  <si>
    <t xml:space="preserve"> 12.02 </t>
  </si>
  <si>
    <t xml:space="preserve"> CM0272 </t>
  </si>
  <si>
    <t>PVT 02 (SINALIZAÇÃO VISUAL E TATIL EM PLACA DE PVC COM PICTOGRAMA/TEXTO EM CARACTERES E EM BRAILE, NAS DIMENSÕES 20X8 CM, A SER FIXADO NA PAREDE COM ADESIVO AUTOCOLANTE).</t>
  </si>
  <si>
    <t xml:space="preserve"> 12.03 </t>
  </si>
  <si>
    <t xml:space="preserve"> CM0274 </t>
  </si>
  <si>
    <t>MAPA TATIL (PLACA EM ACRÍLICO 8MM, COM APLICAÇÃO DE IMPRESSÃO DIGITAL PELO VERSO, SOBREPOSIÇÃO DE TEXTO EM PVC E BRAILE, INCRUSTADO EM CONFORMIDADE COM A NBR 9050/2015, COM FIXAÇÃO EM PEDESTAL</t>
  </si>
  <si>
    <t xml:space="preserve"> 12.04 </t>
  </si>
  <si>
    <t xml:space="preserve"> CM0275 </t>
  </si>
  <si>
    <t>PISO TÁTIL FLEXIVEL DIRECIONAL/ ALERTA, PLACAS DE BORRACHA ANTIDERRAPANTE, 25 X 25 CM, NA COR AZUL COM ESPESSURA DE 5MM (RELEVO = 3MM E ESPESSURA PLACA= 2MM)</t>
  </si>
  <si>
    <t xml:space="preserve"> 12.05 </t>
  </si>
  <si>
    <t xml:space="preserve"> IP0151 </t>
  </si>
  <si>
    <t>PISO TÁTIL DIRECIONAL E/OU ALERTA, DE CONCRETO, COLORIDO, P/ DEFICIENTES VISUAIS, DIMENSÕES 25 X 25 CM, APLICADO COM ARGAMASSA INDUSTRIALIZADA AC III, REJUNTADO</t>
  </si>
  <si>
    <t xml:space="preserve"> 12.06 </t>
  </si>
  <si>
    <t xml:space="preserve"> 102513 </t>
  </si>
  <si>
    <t>PINTURA DE SÍMBOLOS E TEXTOS COM TINTA ACRÍLICA, DEMARCAÇÃO COM FITA ADESIVA E APLICAÇÃO COM ROLO. AF_05/2021</t>
  </si>
  <si>
    <t xml:space="preserve"> 12.07 </t>
  </si>
  <si>
    <t xml:space="preserve"> 102500 </t>
  </si>
  <si>
    <t>PINTURA DE DEMARCAÇÃO DE VAGA COM TINTA ACRÍLICA, E = 10 CM, APLICAÇÃO MANUAL. AF_05/2021</t>
  </si>
  <si>
    <t xml:space="preserve"> 12.08 </t>
  </si>
  <si>
    <t xml:space="preserve"> JAC0023 </t>
  </si>
  <si>
    <t>SINALIZAÇÃO VISUAL E TATIL DE EDIFICAÇÃO ACESSIVEL - PSA 01 PLACA DE PVC COM PICTOGRAMA/TEXTO EM CARACTERES E EM BRAILE, NAS DIMENSÕES 20X20 CM, A SER FIXADO NA PAREDE COM ADESIVO AUTOCOLANTE).</t>
  </si>
  <si>
    <t xml:space="preserve"> 12.09 </t>
  </si>
  <si>
    <t xml:space="preserve"> IP0154 </t>
  </si>
  <si>
    <t>PLACA UNIVERSAL DE ACESSIBILIDADE (ADESIVO) – FORNECIMENTO E INSTALAÇÃO</t>
  </si>
  <si>
    <t xml:space="preserve"> 12.10 </t>
  </si>
  <si>
    <t xml:space="preserve"> IP0157 </t>
  </si>
  <si>
    <t>PLACA EM ALUMÍNIO 50 x 70 cm PARA SINALIZAÇÃO DE VAGA PARA DEFICIENTE - "ESTACIONAMENTO RESERVADO", COM POSTE 2,10M – FORNECIMENTO E INSTALAÇÃO</t>
  </si>
  <si>
    <t xml:space="preserve"> 12.11 </t>
  </si>
  <si>
    <t xml:space="preserve"> IP0158 </t>
  </si>
  <si>
    <t>PLACA EM ALUMÍNIO 50 x 70 cm PARA SINALIZAÇÃO DE VAGA PARA IDOSO - "ESTACIONAMENTO RESERVADO", COM POSTE 2,10M – FORNECIMENTO E INSTALAÇÃO</t>
  </si>
  <si>
    <t xml:space="preserve"> 12.12 </t>
  </si>
  <si>
    <t xml:space="preserve"> CM00276 </t>
  </si>
  <si>
    <t>STC (SINALIZAÇÃO TÁTIL PARA CORRIMÃO, FONTE EM BRAILE, EM CHAPA METÁLICA, NA COR ALUMÍNIO NATURAL, DIMENSÃO DE 3X10 CM).</t>
  </si>
  <si>
    <t xml:space="preserve"> 12.13 </t>
  </si>
  <si>
    <t xml:space="preserve"> CM00277 </t>
  </si>
  <si>
    <t>SINALIZAÇÃO VISUAL FOTOLUMINESCENTE OU RETROILUMINADO DOS DEGRAUS, COM 7cm DE COMPRIMENTO X 3cm DE LARGURA</t>
  </si>
  <si>
    <t xml:space="preserve"> 13 </t>
  </si>
  <si>
    <t>INSTALAÇÕES</t>
  </si>
  <si>
    <t xml:space="preserve"> 13.01 </t>
  </si>
  <si>
    <t>INSTALAÇÃO ELÉTRICA</t>
  </si>
  <si>
    <t xml:space="preserve"> 13.01.01 </t>
  </si>
  <si>
    <t>ENTRADA ENERGIA AC</t>
  </si>
  <si>
    <t xml:space="preserve"> 13.01.01.01 </t>
  </si>
  <si>
    <t xml:space="preserve"> 101895 </t>
  </si>
  <si>
    <t>DISJUNTOR TERMOMAGNÉTICO TRIPOLAR , CORRENTE NOMINAL DE 125A - FORNECIMENTO E INSTALAÇÃO. AF_10/2020</t>
  </si>
  <si>
    <t xml:space="preserve"> 13.01.01.02 </t>
  </si>
  <si>
    <t xml:space="preserve"> 91872 </t>
  </si>
  <si>
    <t>ELETRODUTO RÍGIDO ROSCÁVEL, PVC, DN 32 MM (1"), PARA CIRCUITOS TERMINAIS, INSTALADO EM PAREDE - FORNECIMENTO E INSTALAÇÃO. AF_03/2023</t>
  </si>
  <si>
    <t xml:space="preserve"> 13.01.01.03 </t>
  </si>
  <si>
    <t xml:space="preserve"> 92986 </t>
  </si>
  <si>
    <t>CABO DE COBRE FLEXÍVEL ISOLADO, 35 MM², ANTI-CHAMA 0,6/1,0 KV, PARA REDE ENTERRADA DE DISTRIBUIÇÃO DE ENERGIA ELÉTRICA - FORNECIMENTO E INSTALAÇÃO. AF_12/2021</t>
  </si>
  <si>
    <t xml:space="preserve"> 13.01.01.04 </t>
  </si>
  <si>
    <t xml:space="preserve"> 92988 </t>
  </si>
  <si>
    <t>CABO DE COBRE FLEXÍVEL ISOLADO, 50 MM², ANTI-CHAMA 0,6/1,0 KV, PARA REDE ENTERRADA DE DISTRIBUIÇÃO DE ENERGIA ELÉTRICA - FORNECIMENTO E INSTALAÇÃO. AF_12/2021</t>
  </si>
  <si>
    <t xml:space="preserve"> 13.01.01.05 </t>
  </si>
  <si>
    <t xml:space="preserve"> 13.01.01.06 </t>
  </si>
  <si>
    <t xml:space="preserve"> 96977 </t>
  </si>
  <si>
    <t>CORDOALHA DE COBRE NU 50 MM², ENTERRADA - FORNECIMENTO E INSTALAÇÃO. AF_08/2023</t>
  </si>
  <si>
    <t xml:space="preserve"> 13.01.01.07 </t>
  </si>
  <si>
    <t xml:space="preserve"> 13.01.01.08 </t>
  </si>
  <si>
    <t xml:space="preserve"> 96986 </t>
  </si>
  <si>
    <t>HASTE DE ATERRAMENTO, DIÂMETRO 3/4", COM 3 METROS - FORNECIMENTO E INSTALAÇÃO. AF_08/2023</t>
  </si>
  <si>
    <t xml:space="preserve"> 13.01.01.09 </t>
  </si>
  <si>
    <t xml:space="preserve"> 97668 </t>
  </si>
  <si>
    <t>ELETRODUTO FLEXÍVEL CORRUGADO, PEAD, DN 63 (2"), PARA REDE ENTERRADA DE DISTRIBUIÇÃO DE ENERGIA ELÉTRICA - FORNECIMENTO E INSTALAÇÃO. AF_12/2021</t>
  </si>
  <si>
    <t xml:space="preserve"> 13.01.01.10 </t>
  </si>
  <si>
    <t xml:space="preserve"> ELET001 </t>
  </si>
  <si>
    <t>REMOÇÃO DO QUADRO MEDIDOR</t>
  </si>
  <si>
    <t xml:space="preserve"> 13.01.01.11 </t>
  </si>
  <si>
    <t xml:space="preserve"> IP0073 </t>
  </si>
  <si>
    <t>GRADE DE FERRO CONFECCIONADA COM BARRA CHATA DE 3/4" X 1/4" E BARRAS Ø = 1/2" - FORNECIMENTO E INSTALAÇÃO</t>
  </si>
  <si>
    <t xml:space="preserve"> 13.01.01.12 </t>
  </si>
  <si>
    <t xml:space="preserve"> IP0172 </t>
  </si>
  <si>
    <t>ASSENTAMENTO E INSTALAÇÃO DE QUADRO MEDIDOR, INCLUINDO FIXAÇÃO DA GRADE DE PROTEÇÃO</t>
  </si>
  <si>
    <t xml:space="preserve"> 13.01.01.13 </t>
  </si>
  <si>
    <t xml:space="preserve"> IP0173 </t>
  </si>
  <si>
    <t>CONECTOR METÁLICO TIPO PARAFUSO FENDIDO (SPLIT BOLT), PARA CABOS ATÉ 95 MM2 - FORNECIMENTO E INSTALAÇÃO</t>
  </si>
  <si>
    <t xml:space="preserve"> 13.01.01.14 </t>
  </si>
  <si>
    <t xml:space="preserve"> LSE003 </t>
  </si>
  <si>
    <t>CAIXA DE INSPEÇÃO PARA ATERRAMENTO, DIÂMETRO 300 MM, INCLUSO TAMPA EM FERRO FUNDIDO - FORNECIMENTO E INSTALAÇÃO</t>
  </si>
  <si>
    <t xml:space="preserve"> 13.01.02 </t>
  </si>
  <si>
    <t>INSTALAÇÃO ELÉTRICA PARA AR CONDICIONADO</t>
  </si>
  <si>
    <t xml:space="preserve"> 13.01.02.01 </t>
  </si>
  <si>
    <t xml:space="preserve"> 91835 </t>
  </si>
  <si>
    <t>ELETRODUTO FLEXÍVEL CORRUGADO REFORÇADO, PVC, DN 25 MM (3/4"), PARA CIRCUITOS TERMINAIS, INSTALADO EM FORRO - FORNECIMENTO E INSTALAÇÃO. AF_03/2023_PA</t>
  </si>
  <si>
    <t xml:space="preserve"> 13.01.02.02 </t>
  </si>
  <si>
    <t xml:space="preserve"> 91942 </t>
  </si>
  <si>
    <t>CAIXA RETANGULAR 4" X 4" ALTA (2,00 M DO PISO), PVC, INSTALADA EM PAREDE - FORNECIMENTO E INSTALAÇÃO. AF_03/2023</t>
  </si>
  <si>
    <t xml:space="preserve"> 13.01.02.03 </t>
  </si>
  <si>
    <t xml:space="preserve"> IP0176 </t>
  </si>
  <si>
    <t>CABO DE COBRE PP CORDPLAST 4 X 4,0 MM2, 450 / 750V - FORNECIMENTO E INSTALAÇÃO</t>
  </si>
  <si>
    <t xml:space="preserve"> 13.01.02.04 </t>
  </si>
  <si>
    <t xml:space="preserve"> IP0177 </t>
  </si>
  <si>
    <t>TERMINAL DE COMPRESSÃO PARA CABO DE 4 MM2 - FORNECIMENTO E INSTALAÇÃO</t>
  </si>
  <si>
    <t xml:space="preserve"> 13.01.03 </t>
  </si>
  <si>
    <t>ILUMINAÇÃO EXTERNA</t>
  </si>
  <si>
    <t xml:space="preserve"> 13.01.03.01 </t>
  </si>
  <si>
    <t xml:space="preserve"> 101632 </t>
  </si>
  <si>
    <t>RELÉ FOTOELÉTRICO PARA COMANDO DE ILUMINAÇÃO EXTERNA 1000 W - FORNECIMENTO E INSTALAÇÃO. AF_08/2020</t>
  </si>
  <si>
    <t xml:space="preserve"> 13.01.03.02 </t>
  </si>
  <si>
    <t xml:space="preserve"> 91929 </t>
  </si>
  <si>
    <t>CABO DE COBRE FLEXÍVEL ISOLADO, 4 MM², ANTI-CHAMA 0,6/1,0 KV, PARA CIRCUITOS TERMINAIS - FORNECIMENTO E INSTALAÇÃO. AF_03/2023</t>
  </si>
  <si>
    <t xml:space="preserve"> 13.01.03.03 </t>
  </si>
  <si>
    <t xml:space="preserve"> 91957 </t>
  </si>
  <si>
    <t>INTERRUPTOR SIMPLES (1 MÓDULO) COM INTERRUPTOR PARALELO (1 MÓDULO), 10A/250V, INCLUINDO SUPORTE E PLACA - FORNECIMENTO E INSTALAÇÃO. AF_03/2023</t>
  </si>
  <si>
    <t xml:space="preserve"> 13.01.03.04 </t>
  </si>
  <si>
    <t xml:space="preserve"> 92001 </t>
  </si>
  <si>
    <t>TOMADA BAIXA DE EMBUTIR (1 MÓDULO), 2P+T 20 A, INCLUINDO SUPORTE E PLACA - FORNECIMENTO E INSTALAÇÃO. AF_03/2023</t>
  </si>
  <si>
    <t xml:space="preserve"> 13.01.03.05 </t>
  </si>
  <si>
    <t xml:space="preserve"> 13.01.03.06 </t>
  </si>
  <si>
    <t xml:space="preserve"> 13.01.03.07 </t>
  </si>
  <si>
    <t xml:space="preserve"> ELET002 </t>
  </si>
  <si>
    <t>REFLETOR LED 50 W IP 65, COM RELÉ FOTOELÉTRICO - FORNECIMENTO E INSTALAÇÃO</t>
  </si>
  <si>
    <t xml:space="preserve"> 13.01.03.08 </t>
  </si>
  <si>
    <t xml:space="preserve"> ELET004 </t>
  </si>
  <si>
    <t>LUMINÁRIA ARANDELA TIPO TARTARUGA SLIM, LED USO EXTERNO 15 / 18 W BIVOLT - FORNECIMENTO E INSTALAÇÃO</t>
  </si>
  <si>
    <t xml:space="preserve"> 13.01.03.09 </t>
  </si>
  <si>
    <t xml:space="preserve"> 13.01.03.10 </t>
  </si>
  <si>
    <t xml:space="preserve"> IP0179 </t>
  </si>
  <si>
    <t>ELETRODUTO FLEXÍVEL CORRUGADO, PEAD, DN 40 (1 1/4"), PARA REDE ENTERRADA DE DISTRIBUIÇÃO DE ENERGIA ELÉTRICA - FORNECIMENTO E INSTALAÇÃO</t>
  </si>
  <si>
    <t xml:space="preserve"> 13.01.04 </t>
  </si>
  <si>
    <t>INFRAESTRUTURA ELÉTRICA</t>
  </si>
  <si>
    <t xml:space="preserve"> 13.01.04.01 </t>
  </si>
  <si>
    <t xml:space="preserve"> 91927 </t>
  </si>
  <si>
    <t>CABO DE COBRE FLEXÍVEL ISOLADO, 2,5 MM², ANTI-CHAMA 0,6/1,0 KV, PARA CIRCUITOS TERMINAIS - FORNECIMENTO E INSTALAÇÃO. AF_03/2023</t>
  </si>
  <si>
    <t xml:space="preserve"> 13.01.04.02 </t>
  </si>
  <si>
    <t xml:space="preserve"> 13.01.04.03 </t>
  </si>
  <si>
    <t xml:space="preserve"> 91864 </t>
  </si>
  <si>
    <t>ELETRODUTO RÍGIDO ROSCÁVEL, PVC, DN 32 MM (1"), PARA CIRCUITOS TERMINAIS, INSTALADO EM FORRO - FORNECIMENTO E INSTALAÇÃO. AF_03/2023</t>
  </si>
  <si>
    <t xml:space="preserve"> 13.01.04.04 </t>
  </si>
  <si>
    <t xml:space="preserve"> JAC0030 </t>
  </si>
  <si>
    <t>ELETRODUTO FLEXÍVEL CORRUGADO, PEAD, DN 40 (1 1/4"),  DISTRIBUIÇÃO DE ENERGIA ELÉTRICA - FORNECIMENTO E INSTALAÇÃO</t>
  </si>
  <si>
    <t xml:space="preserve"> 13.01.04.05 </t>
  </si>
  <si>
    <t xml:space="preserve"> 91993 </t>
  </si>
  <si>
    <t>TOMADA ALTA DE EMBUTIR (1 MÓDULO), 2P+T 20 A, INCLUINDO SUPORTE E PLACA - FORNECIMENTO E INSTALAÇÃO. AF_03/2023</t>
  </si>
  <si>
    <t xml:space="preserve"> 13.01.04.06 </t>
  </si>
  <si>
    <t xml:space="preserve"> 91997 </t>
  </si>
  <si>
    <t>TOMADA MÉDIA DE EMBUTIR (1 MÓDULO), 2P+T 20 A, INCLUINDO SUPORTE E PLACA - FORNECIMENTO E INSTALAÇÃO. AF_03/2023</t>
  </si>
  <si>
    <t xml:space="preserve"> 13.01.04.07 </t>
  </si>
  <si>
    <t xml:space="preserve"> 13.01.04.08 </t>
  </si>
  <si>
    <t xml:space="preserve"> 92005 </t>
  </si>
  <si>
    <t>TOMADA MÉDIA DE EMBUTIR (2 MÓDULOS), 2P+T 20 A, INCLUINDO SUPORTE E PLACA - FORNECIMENTO E INSTALAÇÃO. AF_03/2023</t>
  </si>
  <si>
    <t xml:space="preserve"> 13.01.04.09 </t>
  </si>
  <si>
    <t xml:space="preserve"> 92009 </t>
  </si>
  <si>
    <t>TOMADA BAIXA DE EMBUTIR (2 MÓDULOS), 2P+T 20 A, INCLUINDO SUPORTE E PLACA - FORNECIMENTO E INSTALAÇÃO. AF_03/2023</t>
  </si>
  <si>
    <t xml:space="preserve"> 13.01.04.10 </t>
  </si>
  <si>
    <t xml:space="preserve"> 92017 </t>
  </si>
  <si>
    <t>TOMADA BAIXA DE EMBUTIR (3 MÓDULOS), 2P+T 20 A, INCLUINDO SUPORTE E PLACA - FORNECIMENTO E INSTALAÇÃO. AF_03/2023</t>
  </si>
  <si>
    <t xml:space="preserve"> 13.01.04.11 </t>
  </si>
  <si>
    <t xml:space="preserve"> 101882 </t>
  </si>
  <si>
    <t>QUADRO DE DISTRIBUIÇÃO DE ENERGIA EM CHAPA DE AÇO GALVANIZADO, DE EMBUTIR, COM BARRAMENTO TRIFÁSICO, PARA 30 DISJUNTORES DIN 225A - FORNECIMENTO E INSTALAÇÃO. AF_10/2020</t>
  </si>
  <si>
    <t xml:space="preserve"> 13.01.04.12 </t>
  </si>
  <si>
    <t xml:space="preserve"> ELET003 </t>
  </si>
  <si>
    <t>CONJUNTO INTERNO DISJUNTORES E DPS PARA QUADRO DE DISTRIBUIÇÃO DE ENERGIA CONFORME PROJETO - FORNECIMENTO E INSTALAÇÃO</t>
  </si>
  <si>
    <t>CJ</t>
  </si>
  <si>
    <t xml:space="preserve"> 13.01.04.13 </t>
  </si>
  <si>
    <t xml:space="preserve"> RC0149 </t>
  </si>
  <si>
    <t>EXAUSTOR MEGA 34, DA SICFLUX OU SIMILAR - FORNECIMENTO E INSTALAÇÃO</t>
  </si>
  <si>
    <t xml:space="preserve"> 13.01.05 </t>
  </si>
  <si>
    <t>ILUMINAÇÃO INTERNA</t>
  </si>
  <si>
    <t xml:space="preserve"> 13.01.05.01 </t>
  </si>
  <si>
    <t xml:space="preserve"> 13.01.05.02 </t>
  </si>
  <si>
    <t xml:space="preserve"> 91961 </t>
  </si>
  <si>
    <t>INTERRUPTOR PARALELO (2 MÓDULOS), 10A/250V, INCLUINDO SUPORTE E PLACA - FORNECIMENTO E INSTALAÇÃO. AF_03/2023</t>
  </si>
  <si>
    <t xml:space="preserve"> 13.01.05.03 </t>
  </si>
  <si>
    <t xml:space="preserve"> IP0175 </t>
  </si>
  <si>
    <t>LUMINÁRIA SLIM LED, QUADRADA, 15 / 18 W, 6500 K - FORNECIMENTO E INSTALAÇÃO</t>
  </si>
  <si>
    <t xml:space="preserve"> 13.01.05.04 </t>
  </si>
  <si>
    <t xml:space="preserve"> IP0217 </t>
  </si>
  <si>
    <t>REINSTALAÇÃO DE LUMINÁRIAS - EXCLUSO FORNECIMENTO DA LUMINÁRIA</t>
  </si>
  <si>
    <t xml:space="preserve"> 13.01.05.05 </t>
  </si>
  <si>
    <t xml:space="preserve"> JAC0032 </t>
  </si>
  <si>
    <t>PROJETOR LED 50 W IP 65, COM RELÉ FOTOELÉTRICO- FORNECIMENTO E INSTALAÇÃO</t>
  </si>
  <si>
    <t xml:space="preserve"> 13.01.05.06 </t>
  </si>
  <si>
    <t xml:space="preserve"> 91940 </t>
  </si>
  <si>
    <t>CAIXA RETANGULAR 4" X 2" MÉDIA (1,30 M DO PISO), PVC, INSTALADA EM PAREDE - FORNECIMENTO E INSTALAÇÃO. AF_03/2023</t>
  </si>
  <si>
    <t xml:space="preserve"> 13.01.05.07 </t>
  </si>
  <si>
    <t xml:space="preserve"> 91936 </t>
  </si>
  <si>
    <t>CAIXA OCTOGONAL 4" X 4", PVC, INSTALADA EM LAJE - FORNECIMENTO E INSTALAÇÃO. AF_03/2023</t>
  </si>
  <si>
    <t xml:space="preserve"> 13.01.05.09 </t>
  </si>
  <si>
    <t xml:space="preserve"> VAL0019 </t>
  </si>
  <si>
    <t>CAIXA PASSAGEM ELÉTRICA EM PVC 20X20</t>
  </si>
  <si>
    <t xml:space="preserve"> 13.01.05.10 </t>
  </si>
  <si>
    <t xml:space="preserve"> VAL0020 </t>
  </si>
  <si>
    <t>CAIXA PASSAGEM ELÉTRICA EM PVC 40X40</t>
  </si>
  <si>
    <t xml:space="preserve"> 13.02 </t>
  </si>
  <si>
    <t>INSTALAÇÃO LÓGICA</t>
  </si>
  <si>
    <t xml:space="preserve"> 13.02.01 </t>
  </si>
  <si>
    <t xml:space="preserve"> 101795 </t>
  </si>
  <si>
    <t>CAIXA ENTERRADA PARA INSTALAÇÕES TELEFÔNICAS TIPO R1, EM ALVENARIA COM BLOCOS DE CONCRETO, DIMENSÕES INTERNAS: 0,35X0,60X0,60 M, EXCLUINDO TAMPÃO. AF_12/2020</t>
  </si>
  <si>
    <t xml:space="preserve"> 13.02.02 </t>
  </si>
  <si>
    <t xml:space="preserve"> 101798 </t>
  </si>
  <si>
    <t>TAMPA PARA CAIXA TIPO R1, EM FERRO FUNDIDO, DIMENSÕES INTERNAS: 0,40 X 0,60 M - FORNECIMENTO E INSTALAÇÃO. AF_12/2020</t>
  </si>
  <si>
    <t xml:space="preserve"> 13.02.03 </t>
  </si>
  <si>
    <t xml:space="preserve"> 13.02.04 </t>
  </si>
  <si>
    <t xml:space="preserve"> 91863 </t>
  </si>
  <si>
    <t>ELETRODUTO RÍGIDO ROSCÁVEL, PVC, DN 25 MM (3/4"), PARA CIRCUITOS TERMINAIS, INSTALADO EM FORRO - FORNECIMENTO E INSTALAÇÃO. AF_03/2023</t>
  </si>
  <si>
    <t xml:space="preserve"> 13.02.05 </t>
  </si>
  <si>
    <t xml:space="preserve"> 98307 </t>
  </si>
  <si>
    <t>TOMADA DE REDE RJ45 - FORNECIMENTO E INSTALAÇÃO. AF_11/2019</t>
  </si>
  <si>
    <t xml:space="preserve"> 13.02.06 </t>
  </si>
  <si>
    <t xml:space="preserve"> IP0180 </t>
  </si>
  <si>
    <t>ELETRODUTO RÍGIDO ROSCÁVEL, PVC, DN 60 MM (2"), PARA CIRCUITOS TERMINAIS, INSTALADO EM FORRO - FORNECIMENTO E INSTALAÇÃO. AF_12/2015</t>
  </si>
  <si>
    <t xml:space="preserve"> 13.02.07 </t>
  </si>
  <si>
    <t xml:space="preserve"> 98297 </t>
  </si>
  <si>
    <t>CABO ELETRÔNICO CATEGORIA 6, INSTALADO EM EDIFICAÇÃO INSTITUCIONAL - FORNECIMENTO E INSTALAÇÃO. AF_11/2019</t>
  </si>
  <si>
    <t xml:space="preserve"> 13.02.08 </t>
  </si>
  <si>
    <t xml:space="preserve"> IP0182 </t>
  </si>
  <si>
    <t>FORNECIMENTO E INSTALAÇÃO DE CONECTOR RJ45 MACHO CAT 6</t>
  </si>
  <si>
    <t xml:space="preserve"> 13.02.09 </t>
  </si>
  <si>
    <t xml:space="preserve"> LOG004 </t>
  </si>
  <si>
    <t>IDENTIFICAÇÃO TOMADA PATCH PANEL</t>
  </si>
  <si>
    <t xml:space="preserve"> 13.02.10 </t>
  </si>
  <si>
    <t xml:space="preserve"> LOG005 </t>
  </si>
  <si>
    <t>PATCH CORD, CATEGORIA 6, EXTENSÃO DE 3,00 M (VERDE)</t>
  </si>
  <si>
    <t xml:space="preserve"> 13.02.11 </t>
  </si>
  <si>
    <t xml:space="preserve"> RC0131 </t>
  </si>
  <si>
    <t>FORNECIMENTO E MONTAGEM DE GUIA DE CABOS 19" 1U X 50MM C/ KIT PORCA GAIOLA WOMER - FORNECIMENTO E INSTALAÇÃO</t>
  </si>
  <si>
    <t xml:space="preserve"> 13.02.12 </t>
  </si>
  <si>
    <t xml:space="preserve"> LOG008 </t>
  </si>
  <si>
    <t>CERTIFICAÇÃO DE REDE CAT 6 INCLUINDO COLOCAÇÃO TERMINAIS RJ 45</t>
  </si>
  <si>
    <t xml:space="preserve"> 13.02.13 </t>
  </si>
  <si>
    <t xml:space="preserve"> LOG010 </t>
  </si>
  <si>
    <t>KIT RODIZIO PARA RACK - FORNECIMENTO E INSTALAÇÃO</t>
  </si>
  <si>
    <t xml:space="preserve"> 13.02.14 </t>
  </si>
  <si>
    <t xml:space="preserve"> LOG015 </t>
  </si>
  <si>
    <t>KIT DIO SM 02F LC-UPC D0.9 FUR - FORNECIMENTO E INSTALAÇÃO</t>
  </si>
  <si>
    <t xml:space="preserve"> 13.02.15 </t>
  </si>
  <si>
    <t xml:space="preserve"> LOG013 </t>
  </si>
  <si>
    <t>DIO B48 - MODULO BASICO FORNECIMENTO E INSTALAÇÃO</t>
  </si>
  <si>
    <t xml:space="preserve"> 13.02.16 </t>
  </si>
  <si>
    <t xml:space="preserve"> LOG016 </t>
  </si>
  <si>
    <t>KIT BANDEJA DE EMENDA 12F FUR - FORNECIMENTO E INSTALAÇÃO</t>
  </si>
  <si>
    <t xml:space="preserve"> 13.02.17 </t>
  </si>
  <si>
    <t xml:space="preserve"> LOG018 </t>
  </si>
  <si>
    <t>KIT DIO B48 DE ANCORAGEM E ACOMODAÇÃO FUR - FORNECIMENTO E INSTALAÇÃO</t>
  </si>
  <si>
    <t xml:space="preserve"> 13.02.18 </t>
  </si>
  <si>
    <t xml:space="preserve"> LOG017 </t>
  </si>
  <si>
    <t>KIT 3x PLACAS LGX 08 POS LC/SC PLASTICO FUR - FORNECIMENTO E INSTALAÇÃO</t>
  </si>
  <si>
    <t xml:space="preserve"> 13.02.19 </t>
  </si>
  <si>
    <t xml:space="preserve"> LOG020 </t>
  </si>
  <si>
    <t>KIT MOVIMENTAÇÃO S/ TRAVA LIGHT 3/8 WOMER - FORNECIMENTO E INSTALAÇÃO</t>
  </si>
  <si>
    <t xml:space="preserve"> 13.02.20 </t>
  </si>
  <si>
    <t xml:space="preserve"> LOG021 </t>
  </si>
  <si>
    <t>RÉGUA DE TOMADAS 08POS 19" PADRÃO NBR14136 10A WOMER - FORNECIMENTO E INSTALAÇÃO</t>
  </si>
  <si>
    <t xml:space="preserve"> 13.02.21 </t>
  </si>
  <si>
    <t xml:space="preserve"> LOG022 </t>
  </si>
  <si>
    <t>ESPELHO PLANO 2P - GLOSSY - BRANCO 4X2 FUR - FORNECIMENTO E INSTALAÇÃO</t>
  </si>
  <si>
    <t xml:space="preserve"> 13.02.22 </t>
  </si>
  <si>
    <t xml:space="preserve"> LOG023 </t>
  </si>
  <si>
    <t>PATCH CORD U/UTP CAT.6 LSZH 3.0M AZ FUR - FORNECIMENTO E INSTALAÇÃO</t>
  </si>
  <si>
    <t xml:space="preserve"> 13.02.23 </t>
  </si>
  <si>
    <t xml:space="preserve"> LOG024 </t>
  </si>
  <si>
    <t>PATCH PANEL 24 PSC MODULAR MULTILAN CAT.6 - FORNECIMENTO E INSTALAÇÃO</t>
  </si>
  <si>
    <t xml:space="preserve"> 13.02.24 </t>
  </si>
  <si>
    <t xml:space="preserve"> LOG025 </t>
  </si>
  <si>
    <t>GUIA DE CABOS 19" 1U x 50MM C/ KIT PORCA DE GAIOLA WOMER - FORNECIMENTO E INSTALAÇÃO</t>
  </si>
  <si>
    <t xml:space="preserve"> 13.02.25 </t>
  </si>
  <si>
    <t xml:space="preserve"> VAL0028 </t>
  </si>
  <si>
    <t>RACK PISO 36U 1000MM 19 PRETO PORTA FRONTAL C/ VISOR ACRIL.</t>
  </si>
  <si>
    <t xml:space="preserve"> 13.03 </t>
  </si>
  <si>
    <t>INSTALAÇÃO DE ESGOTO</t>
  </si>
  <si>
    <t xml:space="preserve"> 13.03.01 </t>
  </si>
  <si>
    <t xml:space="preserve"> 89714 </t>
  </si>
  <si>
    <t>TUBO PVC, SERIE NORMAL, ESGOTO PREDIAL, DN 100 MM, FORNECIDO E INSTALADO EM RAMAL DE DESCARGA OU RAMAL DE ESGOTO SANITÁRIO. AF_08/2022</t>
  </si>
  <si>
    <t xml:space="preserve"> 13.03.02 </t>
  </si>
  <si>
    <t xml:space="preserve"> 13.03.03 </t>
  </si>
  <si>
    <t xml:space="preserve"> 97902 </t>
  </si>
  <si>
    <t>CAIXA ENTERRADA HIDRÁULICA RETANGULAR EM ALVENARIA COM TIJOLOS CERÂMICOS MACIÇOS, DIMENSÕES INTERNAS: 0,6X0,6X0,6 M PARA REDE DE ESGOTO. AF_12/2020</t>
  </si>
  <si>
    <t xml:space="preserve"> 13.03.04 </t>
  </si>
  <si>
    <t xml:space="preserve"> IP0128 </t>
  </si>
  <si>
    <t>REATERRO MANUAL DE VALAS COM ESPALHAMENTO S/ COMPACTAÇÃO</t>
  </si>
  <si>
    <t xml:space="preserve"> 13.03.05 </t>
  </si>
  <si>
    <t xml:space="preserve"> 89711 </t>
  </si>
  <si>
    <t>TUBO PVC, SERIE NORMAL, ESGOTO PREDIAL, DN 40 MM, FORNECIDO E INSTALADO EM RAMAL DE DESCARGA OU RAMAL DE ESGOTO SANITÁRIO. AF_08/2022</t>
  </si>
  <si>
    <t xml:space="preserve"> 13.03.06 </t>
  </si>
  <si>
    <t xml:space="preserve"> 89712 </t>
  </si>
  <si>
    <t>TUBO PVC, SERIE NORMAL, ESGOTO PREDIAL, DN 50 MM, FORNECIDO E INSTALADO EM RAMAL DE DESCARGA OU RAMAL DE ESGOTO SANITÁRIO. AF_08/2022</t>
  </si>
  <si>
    <t xml:space="preserve"> 13.03.07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</si>
  <si>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</si>
  <si>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</si>
  <si>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13.03.08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</si>
  <si>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</si>
  <si>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</si>
  <si>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13.03.09 </t>
  </si>
  <si>
    <t xml:space="preserve"> 13.03.10 </t>
  </si>
  <si>
    <t xml:space="preserve"> 101865 </t>
  </si>
  <si>
    <t>REASSENTAMENTO DE BLOCOS RETANGULAR PARA PISO INTERTRAVADO, ESPESSURA DE 10 CM, EM VIA/ESTACIONAMENTO, COM REAPROVEITAMENTO DOS BLOCOS RETANGULAR - INCLUSO RETIRADA E COLOCAÇÃO DO MATERIAL. AF_12/2020</t>
  </si>
  <si>
    <t xml:space="preserve"> 13.03.12 </t>
  </si>
  <si>
    <t xml:space="preserve"> VAL0029 </t>
  </si>
  <si>
    <t>Caixa sifonada quadrada, com três entradas e uma saida, d = 100x150x50mm, branco, com grelha, Akros ou similar</t>
  </si>
  <si>
    <t xml:space="preserve"> 13.04 </t>
  </si>
  <si>
    <t>INSTALAÇÃO DE ÁGUA FRIA</t>
  </si>
  <si>
    <t xml:space="preserve"> 13.04.01 </t>
  </si>
  <si>
    <t>ÁGUA FRIA</t>
  </si>
  <si>
    <t xml:space="preserve"> 13.04.01.01 </t>
  </si>
  <si>
    <t xml:space="preserve"> 89402 </t>
  </si>
  <si>
    <t>TUBO, PVC, SOLDÁVEL, DN 25MM, INSTALADO EM RAMAL DE DISTRIBUIÇÃO DE ÁGUA - FORNECIMENTO E INSTALAÇÃO. AF_06/2022</t>
  </si>
  <si>
    <t xml:space="preserve"> 13.04.01.02 </t>
  </si>
  <si>
    <t xml:space="preserve"> 89408 </t>
  </si>
  <si>
    <t>JOELHO 90 GRAUS, PVC, SOLDÁVEL, DN 25MM, INSTALADO EM RAMAL DE DISTRIBUIÇÃO DE ÁGUA - FORNECIMENTO E INSTALAÇÃO. AF_06/2022</t>
  </si>
  <si>
    <t xml:space="preserve"> 13.04.01.03 </t>
  </si>
  <si>
    <t xml:space="preserve"> 89440 </t>
  </si>
  <si>
    <t>TE, PVC, SOLDÁVEL, DN 25MM, INSTALADO EM RAMAL DE DISTRIBUIÇÃO DE ÁGUA - FORNECIMENTO E INSTALAÇÃO. AF_06/2022</t>
  </si>
  <si>
    <t xml:space="preserve"> 13.04.01.04 </t>
  </si>
  <si>
    <t xml:space="preserve"> 90444 </t>
  </si>
  <si>
    <t>RASGO LINEAR MECANIZADO EM CONTRAPISO, PARA RAMAIS/ DISTRIBUIÇÃO DE INSTALAÇÕES HIDRÁULICAS, DIÂMETROS MENORES OU IGUAIS A 40 MM. AF_09/2023_PS</t>
  </si>
  <si>
    <t xml:space="preserve"> 13.04.01.05 </t>
  </si>
  <si>
    <t xml:space="preserve"> 89986 </t>
  </si>
  <si>
    <t>REGISTRO DE GAVETA BRUTO, LATÃO, ROSCÁVEL, 1/2", COM ACABAMENTO E CANOPLA CROMADOS - FORNECIMENTO E INSTALAÇÃO. AF_08/2021</t>
  </si>
  <si>
    <t xml:space="preserve"> 13.04.01.06 </t>
  </si>
  <si>
    <t xml:space="preserve"> 13.04.01.07 </t>
  </si>
  <si>
    <t xml:space="preserve"> 13.04.01.08 </t>
  </si>
  <si>
    <t xml:space="preserve"> VAL1111 </t>
  </si>
  <si>
    <t>Substituição de caixa de policarbonato do Hidrômetro</t>
  </si>
  <si>
    <t xml:space="preserve"> 13.04.01.9 </t>
  </si>
  <si>
    <t xml:space="preserve"> 90443 </t>
  </si>
  <si>
    <t>RASGO LINEAR MANUAL EM ALVENARIA, PARA RAMAIS/ DISTRIBUIÇÃO DE INSTALAÇÕES HIDRÁULICAS, DIÂMETROS MENORES OU IGUAIS A 40 MM. AF_09/2023</t>
  </si>
  <si>
    <t xml:space="preserve"> 13.04.01.10 </t>
  </si>
  <si>
    <t xml:space="preserve"> VAL1115 </t>
  </si>
  <si>
    <t>INSTALAÇÃO DE PURIFICADOR DE ÁGUA (EXCLUSIVE FORNECIMENTO)</t>
  </si>
  <si>
    <t xml:space="preserve"> 13.04.02 </t>
  </si>
  <si>
    <t>RESERVATÓRIOS</t>
  </si>
  <si>
    <t xml:space="preserve"> 13.04.02.01 </t>
  </si>
  <si>
    <t xml:space="preserve"> VAL0017 </t>
  </si>
  <si>
    <t>REINSTALAÇÃO DE CAIXA D´ÁGUA EM POLIETILENO, 1000 LITROS (INCLUSOS NOVOS TUBOS, CONEXÕES E TORNEIRA DE BÓIA) - COM APROVEITAMENTO DA CAIXA D'ÁGUA EXISTENTE</t>
  </si>
  <si>
    <t xml:space="preserve"> 13.04.02.02 </t>
  </si>
  <si>
    <t xml:space="preserve"> 13.04.03 </t>
  </si>
  <si>
    <t>LOUÇAS SANITÁRIAS</t>
  </si>
  <si>
    <t xml:space="preserve"> 13.04.03.01 </t>
  </si>
  <si>
    <t xml:space="preserve"> RC0050 </t>
  </si>
  <si>
    <t>TORNEIRA PARA LAVATÓRIO DE MESA FECHAMENTO AUTOMÁTICO DECAMATIC ECO-CROMADO 1173.C, ACABAMENTO CROMADO, OU EQUIVALENTE TÉCNICO</t>
  </si>
  <si>
    <t xml:space="preserve"> 13.04.03.02 </t>
  </si>
  <si>
    <t xml:space="preserve"> 86887 </t>
  </si>
  <si>
    <t>ENGATE FLEXÍVEL EM INOX, 1/2  X 40CM - FORNECIMENTO E INSTALAÇÃO. AF_01/2020</t>
  </si>
  <si>
    <t xml:space="preserve"> 13.04.03.03 </t>
  </si>
  <si>
    <t xml:space="preserve"> 86881 </t>
  </si>
  <si>
    <t>SIFÃO DO TIPO GARRAFA EM METAL CROMADO 1 X 1.1/2" - FORNECIMENTO E INSTALAÇÃO. AF_01/2020</t>
  </si>
  <si>
    <t xml:space="preserve"> 13.04.03.04 </t>
  </si>
  <si>
    <t xml:space="preserve"> SEMAI 04.01.080 </t>
  </si>
  <si>
    <t>DUCHA HIGIÊNICA COM REGISTRO, CROMADO -  FORNECIMENTO E INSTALAÇÃO</t>
  </si>
  <si>
    <t xml:space="preserve"> 13.04.03.05 </t>
  </si>
  <si>
    <t xml:space="preserve"> IP0105 </t>
  </si>
  <si>
    <t>DISPENSER PAPEL TOALHA INTERFOLHADO REF. NOBRE CITY - FORNECIMENTO E INSTALAÇÃO</t>
  </si>
  <si>
    <t xml:space="preserve"> 13.04.03.06 </t>
  </si>
  <si>
    <t xml:space="preserve"> RC0048 </t>
  </si>
  <si>
    <t>DISPENSER PARA SABONETE LÍQUIDO EM PLÁSTICO ABS, SISTEMA SPRAY E REFIL, COR BRANCO, REF NOBRE CITY 32319 - FORNECIMENTO E INSTALAÇÃO</t>
  </si>
  <si>
    <t xml:space="preserve"> 13.04.03.07 </t>
  </si>
  <si>
    <t xml:space="preserve"> JAC0051 </t>
  </si>
  <si>
    <t>DISPENSER PAPEL HIGIÊNICO EM ROLO, ABS  - FORNECIMENTO E INSTALAÇÃO</t>
  </si>
  <si>
    <t xml:space="preserve"> 13.04.03.08 </t>
  </si>
  <si>
    <t xml:space="preserve"> JAC0049 </t>
  </si>
  <si>
    <t>ESPELHO CRISTAL 4 MM, BISOTADO COM PARAFUSOS DE FIXAÇÃO- FORNECIMENTO E INSTALAÇÃO</t>
  </si>
  <si>
    <t xml:space="preserve"> 13.04.03.09 </t>
  </si>
  <si>
    <t xml:space="preserve"> JAC0057 </t>
  </si>
  <si>
    <t>BARRA DE APOIO RETA 40 CM EM AÇO INOX POLIDO BRLHANTE L=40CM D= 1 1/4" INCLUSIVE CANOPLAS - FORNECIMENTO E INSTALAÇÃO</t>
  </si>
  <si>
    <t xml:space="preserve"> 13.04.03.10 </t>
  </si>
  <si>
    <t xml:space="preserve"> 100868 </t>
  </si>
  <si>
    <t>BARRA DE APOIO RETA, EM ACO INOX POLIDO, COMPRIMENTO 80 CM,  FIXADA NA PAREDE - FORNECIMENTO E INSTALAÇÃO. AF_01/2020</t>
  </si>
  <si>
    <t xml:space="preserve"> 13.04.03.11 </t>
  </si>
  <si>
    <t xml:space="preserve"> JAC0056 </t>
  </si>
  <si>
    <t>BARRA DE APOIO PARA LAVATÓRIO, FIXA CONSTITUIDA DE DUAS BARRAS LATERAIS EM "U" EM AÇO INOX D=1 1/4" INCLUSIVE CANOPLAS -FORNECIMENTO E INSTALAÇÃO</t>
  </si>
  <si>
    <t xml:space="preserve"> 13.04.03.12 </t>
  </si>
  <si>
    <t xml:space="preserve"> IP0108 </t>
  </si>
  <si>
    <t>BACIA SANITÁRIA SIFONADA COM CAIXA ACOPLADA, LOUÇA BRANCA, LINHA IZY CONFORTO (SEM ABERTURA FRONTAL), INCLUSO ENGATE FLEXÍVEL 40 CM EM METAL CROMADO - FORNECIMENTO E INSTALAÇÃO</t>
  </si>
  <si>
    <t xml:space="preserve"> 13.04.03.13 </t>
  </si>
  <si>
    <t xml:space="preserve"> CM0044 </t>
  </si>
  <si>
    <t>LAVATÓRIO  LOUÇA COM COLUNA SUSPENSA VOGUE PLUS, COR BRANCO, INCLUSO VÁLVULA EM METAL CROMADO, SIFÃO DE COPO EM METAL CROMADO E ENGATE FLEXÍVEL 40 CM EM METAL CROMADO - FORNECIMENTO E INSTALAÇÃO</t>
  </si>
  <si>
    <t xml:space="preserve"> 13.04.03.14 </t>
  </si>
  <si>
    <t xml:space="preserve"> JAC0052 </t>
  </si>
  <si>
    <t>CABIDE COM ACABAMENTO CROMADO, LINHA IZY-DECA- FORNECIMENTO E INSTALAÇÃO</t>
  </si>
  <si>
    <t xml:space="preserve"> 13.04.03.15 </t>
  </si>
  <si>
    <t xml:space="preserve"> 86914 </t>
  </si>
  <si>
    <t>TORNEIRA CROMADA 1/2" OU 3/4" PARA TANQUE, PADRÃO MÉDIO - FORNECIMENTO E INSTALAÇÃO. AF_01/2020</t>
  </si>
  <si>
    <t xml:space="preserve"> 13.04.03.16 </t>
  </si>
  <si>
    <t xml:space="preserve"> JAC0055 </t>
  </si>
  <si>
    <t>TANQUE DE INOX, INCLUINDO ACESSORIOS - FORNECIMENTO E INSTALAÇÃO</t>
  </si>
  <si>
    <t xml:space="preserve"> 13.04.03.17 </t>
  </si>
  <si>
    <t xml:space="preserve"> JAC0058 </t>
  </si>
  <si>
    <t>ASSENTO SANITÁRIO PARA VASO EM POLIESTER, DECA AP23 (OU SIMILAR) FORNECIMENTO E INSTALACAO.</t>
  </si>
  <si>
    <t xml:space="preserve"> 13.04.03.18 </t>
  </si>
  <si>
    <t xml:space="preserve"> IP0125 </t>
  </si>
  <si>
    <t>TORNEIRA P/ LAVATÓRIO MESA FECHAMENTO AUTOMÁTICO DN 15 DECAMATIC 1173.C.CONF - FORNECIMENTO E INSTALAÇÃO</t>
  </si>
  <si>
    <t xml:space="preserve"> 13.04.03.19 </t>
  </si>
  <si>
    <t xml:space="preserve"> 13.04.03.20 </t>
  </si>
  <si>
    <t xml:space="preserve"> IP0191 </t>
  </si>
  <si>
    <t>ARMÁRIOS COPA E ÁREA SERV., CONFECCIONADOs EM MDF, COM GAVETEIRO E REVESTIDO COM LAMINADO MELAMÍNICO NA COR BRANCA (INCLUSO FERRAGENS /PUXADORES)- FORNECIMENTO E INSTALAÇÃO</t>
  </si>
  <si>
    <t xml:space="preserve"> 13.05 </t>
  </si>
  <si>
    <t>INSTALAÇÃO DE PROTEÇÃO CONTRA INCÊNDIO</t>
  </si>
  <si>
    <t xml:space="preserve"> 13.05.01 </t>
  </si>
  <si>
    <t>FORNECIMENTO E INSTALAÇÃO DE LUMINÁRIAS DE EMERGÊNCIA</t>
  </si>
  <si>
    <t xml:space="preserve"> 13.05.01.01 </t>
  </si>
  <si>
    <t xml:space="preserve"> 97599 </t>
  </si>
  <si>
    <t>LUMINÁRIA DE EMERGÊNCIA, COM 30 LÂMPADAS LED DE 2 W, SEM REATOR - FORNECIMENTO E INSTALAÇÃO. AF_02/2020</t>
  </si>
  <si>
    <t xml:space="preserve"> 13.05.01.02 </t>
  </si>
  <si>
    <t xml:space="preserve"> JAC0139 </t>
  </si>
  <si>
    <t>LUMINARIA LUZ EMERGENCIA LED 1200 LUMENS 2 FAROIS SEGURIMAX</t>
  </si>
  <si>
    <t xml:space="preserve"> 13.05.02 </t>
  </si>
  <si>
    <t>SINALIZAÇÃO E ROTA DE FUGA</t>
  </si>
  <si>
    <t xml:space="preserve"> 13.05.02.01 </t>
  </si>
  <si>
    <t xml:space="preserve"> VAL1011 </t>
  </si>
  <si>
    <t>Placa de sinalizacao, fotoluminescente, em pvc , com logotipo "Extintor de incêndio portátil"- Placa E5</t>
  </si>
  <si>
    <t xml:space="preserve"> 13.05.02.02 </t>
  </si>
  <si>
    <t xml:space="preserve"> VAL1012 </t>
  </si>
  <si>
    <t>Placa de sinalizacao, fotoluminescente, em pvc , rota de fuga</t>
  </si>
  <si>
    <t xml:space="preserve"> 13.05.02.03 </t>
  </si>
  <si>
    <t xml:space="preserve"> VAL1013 </t>
  </si>
  <si>
    <t>Placa de sinalização de combate a incêndio "ProibidoFUMAR", 20x20 cm, em PVC 2mm fotoluminescente</t>
  </si>
  <si>
    <t xml:space="preserve"> 13.05.03 </t>
  </si>
  <si>
    <t>EXTINTORES</t>
  </si>
  <si>
    <t xml:space="preserve"> 13.05.03.01 </t>
  </si>
  <si>
    <t xml:space="preserve"> RC0166 </t>
  </si>
  <si>
    <t>EXTINTOR DE PÓ QUÍMICO ABC, CAPACIDADE 6 KG, ALCANCE MÉDIO DO JATO 5 M, TEMPO DE DESCARGA 12 S, NBR 9443, 9444, 10721</t>
  </si>
  <si>
    <t xml:space="preserve"> 13.05.03.02 </t>
  </si>
  <si>
    <t xml:space="preserve"> 101907 </t>
  </si>
  <si>
    <t>EXTINTOR DE INCÊNDIO PORTÁTIL COM CARGA DE CO2 DE 6 KG, CLASSE BC - FORNECIMENTO E INSTALAÇÃO. AF_10/2020_PE</t>
  </si>
  <si>
    <t xml:space="preserve"> 13.05.03.03 </t>
  </si>
  <si>
    <t xml:space="preserve"> 102491 </t>
  </si>
  <si>
    <t>PINTURA DE PISO COM TINTA ACRÍLICA, APLICAÇÃO MANUAL, 2 DEMÃOS, INCLUSO FUNDO PREPARADOR. AF_05/2021</t>
  </si>
  <si>
    <t xml:space="preserve"> 13.05.03.04 </t>
  </si>
  <si>
    <t xml:space="preserve"> RC0088 </t>
  </si>
  <si>
    <t>SUPORTE DE PISO PARA EXTINTOR DE INCENDIO - FORNECIMENTO E INSTALAÇÃO</t>
  </si>
  <si>
    <t xml:space="preserve"> 13.05.03.05 </t>
  </si>
  <si>
    <t xml:space="preserve"> RC0089 </t>
  </si>
  <si>
    <t>SUPORTE DE PAREDE PARA EXTINTOR</t>
  </si>
  <si>
    <t xml:space="preserve"> 13.06 </t>
  </si>
  <si>
    <t>CLIMATIZAÇÃO</t>
  </si>
  <si>
    <t xml:space="preserve"> 13.06.01 </t>
  </si>
  <si>
    <t>REMOÇÕES / DEMOLIÇÕES</t>
  </si>
  <si>
    <t xml:space="preserve"> 13.06.01.01 </t>
  </si>
  <si>
    <t xml:space="preserve"> IP0112 </t>
  </si>
  <si>
    <t>REMOÇÃO DE AR CONDICIONADO TIPO SPLIT</t>
  </si>
  <si>
    <t xml:space="preserve"> 13.06.02 </t>
  </si>
  <si>
    <t>EQUIPAMENTOS</t>
  </si>
  <si>
    <t xml:space="preserve"> 13.06.02.01 </t>
  </si>
  <si>
    <t xml:space="preserve"> 103244 </t>
  </si>
  <si>
    <t>AR CONDICIONADO SPLIT INVERTER, HI-WALL (PAREDE), 9000 BTU/H, CICLO FRIO - FORNECIMENTO E INSTALAÇÃO. AF_11/2021_PE</t>
  </si>
  <si>
    <t xml:space="preserve"> 13.06.02.02 </t>
  </si>
  <si>
    <t xml:space="preserve"> 103253 </t>
  </si>
  <si>
    <t>AR CONDICIONADO SPLIT INVERTER, HI-WALL (PAREDE), 24000 BTU/H, CICLO FRIO - FORNECIMENTO E INSTALAÇÃO. AF_11/2021_PE</t>
  </si>
  <si>
    <t xml:space="preserve"> 13.06.02.03 </t>
  </si>
  <si>
    <t xml:space="preserve"> 103261 </t>
  </si>
  <si>
    <t>AR CONDICIONADO SPLIT INVERTER, PISO TETO, 36000 BTU/H, CICLO FRIO - FORNECIMENTO E INSTALAÇÃO. AF_11/2021_PSE</t>
  </si>
  <si>
    <t xml:space="preserve"> 13.06.02.04 </t>
  </si>
  <si>
    <t xml:space="preserve"> 103263 </t>
  </si>
  <si>
    <t>AR CONDICIONADO SPLIT INVERTER, PISO TETO, 48000 BTU/H, CICLO FRIO - FORNECIMENTO E INSTALAÇÃO. AF_11/2021_PE</t>
  </si>
  <si>
    <t xml:space="preserve"> 13.06.02.05 </t>
  </si>
  <si>
    <t xml:space="preserve"> CALC-0010 </t>
  </si>
  <si>
    <t>FORNECIMENTO E INSTALAÇÃO DE VENTILADOR DE PAREDE</t>
  </si>
  <si>
    <t xml:space="preserve"> 13.06.03 </t>
  </si>
  <si>
    <t>TUBULAÇÕES FRIGORIGENAS</t>
  </si>
  <si>
    <t xml:space="preserve"> 13.06.03.01 </t>
  </si>
  <si>
    <t xml:space="preserve"> 103289 </t>
  </si>
  <si>
    <t>TUBO EM COBRE FLEXÍVEL, DN 1/4", COM ISOLAMENTO, INSTALADO EM FORRO, PARA RAMAL DE ALIMENTAÇÃO DE AR CONDICIONADO, INCLUSO FIXADOR. AF_11/2021_PA</t>
  </si>
  <si>
    <t xml:space="preserve"> 13.06.03.02 </t>
  </si>
  <si>
    <t xml:space="preserve"> 103290 </t>
  </si>
  <si>
    <t>TUBO EM COBRE FLEXÍVEL, DN 3/8", COM ISOLAMENTO, INSTALADO EM FORRO, PARA RAMAL DE ALIMENTAÇÃO DE AR CONDICIONADO, INCLUSO FIXADOR. AF_11/2021_PA</t>
  </si>
  <si>
    <t xml:space="preserve"> 13.06.03.03 </t>
  </si>
  <si>
    <t xml:space="preserve"> 103292 </t>
  </si>
  <si>
    <t>TUBO EM COBRE FLEXÍVEL, DN 5/8", COM ISOLAMENTO, INSTALADO EM FORRO, PARA RAMAL DE ALIMENTAÇÃO DE AR CONDICIONADO, INCLUSO FIXADOR. AF_11/2021_PA</t>
  </si>
  <si>
    <t xml:space="preserve"> 13.06.03.04 </t>
  </si>
  <si>
    <t xml:space="preserve"> 91926 </t>
  </si>
  <si>
    <t>CABO DE COBRE FLEXÍVEL ISOLADO, 2,5 MM², ANTI-CHAMA 450/750 V, PARA CIRCUITOS TERMINAIS - FORNECIMENTO E INSTALAÇÃO. AF_03/2023</t>
  </si>
  <si>
    <t xml:space="preserve"> 13.06.04 </t>
  </si>
  <si>
    <t>APOIO CIVIL</t>
  </si>
  <si>
    <t xml:space="preserve"> 13.06.04.01 </t>
  </si>
  <si>
    <t xml:space="preserve"> 103288 </t>
  </si>
  <si>
    <t>RASGO E CHUMBAMENTO EM ALVENARIA PARA TUBOS DE SPLIT PAREDE DE 9000 A 24000 BTUS/H. AF_11/2021</t>
  </si>
  <si>
    <t xml:space="preserve"> 13.06.04.02 </t>
  </si>
  <si>
    <t xml:space="preserve"> 13.06.04.03 </t>
  </si>
  <si>
    <t xml:space="preserve"> 13.06.04.04 </t>
  </si>
  <si>
    <t xml:space="preserve"> 13.06.04.05 </t>
  </si>
  <si>
    <t xml:space="preserve"> 99054 </t>
  </si>
  <si>
    <t>ACABAMENTOS PARA FORRO (SANCA DE GESSO, MONTADA NA OBRA). AF_08/2023_PS</t>
  </si>
  <si>
    <t xml:space="preserve"> 13.06.04.06 </t>
  </si>
  <si>
    <t xml:space="preserve"> EUN0032 </t>
  </si>
  <si>
    <t>FURO MECANIZADO EM CONCRETO ARMADO, COM PERFURATRIZ, PARA PASSAGEM DE INSTALAÇÕES, DIÂMETROS MAIORES QUE 75 MM E MENORES OU IGUAIS A 150 MM</t>
  </si>
  <si>
    <t xml:space="preserve"> 13.06.04.07 </t>
  </si>
  <si>
    <t xml:space="preserve"> EUN0023 </t>
  </si>
  <si>
    <t>CAIXA DE PASSAGEM POLAR PARA AR CONDICIONADO SPLIT</t>
  </si>
  <si>
    <t xml:space="preserve"> 13.06.05 </t>
  </si>
  <si>
    <t>REDE DE COLETA DE CONDENSADOS PARA SPLITS</t>
  </si>
  <si>
    <t xml:space="preserve"> 13.06.05.01 </t>
  </si>
  <si>
    <t xml:space="preserve"> 89865 </t>
  </si>
  <si>
    <t>TUBO, PVC, SOLDÁVEL, DN 25MM, INSTALADO EM DRENO DE AR-CONDICIONADO - FORNECIMENTO E INSTALAÇÃO. AF_08/2022</t>
  </si>
  <si>
    <t xml:space="preserve"> 13.06.05.02 </t>
  </si>
  <si>
    <t xml:space="preserve"> 89364 </t>
  </si>
  <si>
    <t>CURVA 90 GRAUS, PVC, SOLDÁVEL, DN 25MM, INSTALADO EM RAMAL OU SUB-RAMAL DE ÁGUA - FORNECIMENTO E INSTALAÇÃO. AF_06/2022</t>
  </si>
  <si>
    <t xml:space="preserve"> 13.06.05.03 </t>
  </si>
  <si>
    <t xml:space="preserve"> 91170 </t>
  </si>
  <si>
    <t>FIXAÇÃO DE TUBOS HORIZONTAIS DE PVC ÁGUA, PVC ESGOTO, PVC ÁGUA PLUVIAL, CPVC, PPR, COBRE OU AÇO, DIÂMETROS MENORES OU IGUAIS A 40 MM, COM ABRAÇADEIRA METÁLICA RÍGIDA TIPO U PERFIL 1 1/4, FIXADA EM PERFILADO EM LAJE. AF_09/2023_PS</t>
  </si>
  <si>
    <t xml:space="preserve"> 13.06.06 </t>
  </si>
  <si>
    <t>SISTEMA DE RENOVAÇÃO DE AR</t>
  </si>
  <si>
    <t xml:space="preserve"> 13.06.06.01 </t>
  </si>
  <si>
    <t xml:space="preserve"> CALC-0013 </t>
  </si>
  <si>
    <t>VENTILADOR VAZÃO: 600 m³/h, PRESSÃO ESTÁTICA 60 mmca, COM FILTROS G4+M5 - FORNECIMENTO E INSTALAÇÃO</t>
  </si>
  <si>
    <t xml:space="preserve"> 13.06.06.02 </t>
  </si>
  <si>
    <t xml:space="preserve"> CALC-0014 </t>
  </si>
  <si>
    <t>VENTILADOR SPLIT-VENT PARA RENOVAÇÃO DE AR (FORNECIMENTO E INSTALAÇÃO)</t>
  </si>
  <si>
    <t xml:space="preserve"> 13.06.06.03 </t>
  </si>
  <si>
    <t xml:space="preserve"> DUTO-CHAPA </t>
  </si>
  <si>
    <t>FORNECIMENTO E INSTALAÇÃO DE DUTO EM CHAPA GALVANIZADA N°24</t>
  </si>
  <si>
    <t xml:space="preserve"> 13.06.06.04 </t>
  </si>
  <si>
    <t xml:space="preserve"> CALC-0015 </t>
  </si>
  <si>
    <t>GRELHA DE VENTILAÇÃO 325 X 165 [mm] (FORNECIMENTO E INSTALAÇÃO)</t>
  </si>
  <si>
    <t xml:space="preserve"> 13.07 </t>
  </si>
  <si>
    <t>INSTALAÇÃO DE ÁGUAS PLUVIAIS</t>
  </si>
  <si>
    <t xml:space="preserve"> 13.07.01 </t>
  </si>
  <si>
    <t xml:space="preserve"> SEMAI 05.06.035 </t>
  </si>
  <si>
    <t>EXECUÇÃO DE PONTOS EXTRAVASORES EMCALHAS - FURO COM MARTELETE E ASSENTAMENTO DE TUBO DE PVC</t>
  </si>
  <si>
    <t xml:space="preserve"> 13.07.02 </t>
  </si>
  <si>
    <t xml:space="preserve"> 13.07.03 </t>
  </si>
  <si>
    <t xml:space="preserve"> 89576 </t>
  </si>
  <si>
    <t>TUBO PVC, SÉRIE R, ÁGUA PLUVIAL, DN 75 MM, FORNECIDO E INSTALADO EM CONDUTORES VERTICAIS DE ÁGUAS PLUVIAIS. AF_06/2022</t>
  </si>
  <si>
    <t xml:space="preserve"> 13.07.4 </t>
  </si>
  <si>
    <t xml:space="preserve"> 89511 </t>
  </si>
  <si>
    <t>TUBO PVC, SÉRIE R, ÁGUA PLUVIAL, DN 75 MM, FORNECIDO E INSTALADO EM RAMAL DE ENCAMINHAMENTO. AF_06/2022</t>
  </si>
  <si>
    <t xml:space="preserve"> 13.07.05 </t>
  </si>
  <si>
    <t xml:space="preserve"> 89581 </t>
  </si>
  <si>
    <t>JOELHO 90 GRAUS, PVC, SERIE R, ÁGUA PLUVIAL, DN 75 MM, JUNTA ELÁSTICA, FORNECIDO E INSTALADO EM CONDUTORES VERTICAIS DE ÁGUAS PLUVIAIS. AF_06/2022</t>
  </si>
  <si>
    <t xml:space="preserve"> 13.07.06 </t>
  </si>
  <si>
    <t xml:space="preserve"> 99283 </t>
  </si>
  <si>
    <t>ACRÉSCIMO PARA POÇO DE VISITA CIRCULAR PARA DRENAGEM, EM ALVENARIA COM TIJOLOS CERÂMICOS MACIÇOS, DIÂMETRO INTERNO = 0,8 M. AF_12/2020</t>
  </si>
  <si>
    <t xml:space="preserve"> 13.07.7 </t>
  </si>
  <si>
    <t xml:space="preserve"> 13.07.08 </t>
  </si>
  <si>
    <t xml:space="preserve"> 100323 </t>
  </si>
  <si>
    <t>LASTRO COM MATERIAL GRANULAR (AREIA MÉDIA), APLICADO EM PISOS OU LAJES SOBRE SOLO, ESPESSURA DE *10 CM*. AF_01/2024</t>
  </si>
  <si>
    <t xml:space="preserve"> 13.07.09 </t>
  </si>
  <si>
    <t xml:space="preserve"> 13.08 </t>
  </si>
  <si>
    <t>SPDA</t>
  </si>
  <si>
    <t xml:space="preserve"> 13.08.01 </t>
  </si>
  <si>
    <t>CAPTAÇÃO</t>
  </si>
  <si>
    <t xml:space="preserve"> 13.08.01.01 </t>
  </si>
  <si>
    <t xml:space="preserve"> LS0001 </t>
  </si>
  <si>
    <t>FIXADOR CABO DE COBRE NU 35 mm² EM TELHA DE FIBRA OU CIMENTO, INOX DIAMETRO 45MM PARAFUSO E PORCA 1/4 POL. EM INOX</t>
  </si>
  <si>
    <t xml:space="preserve"> 13.08.01.02 </t>
  </si>
  <si>
    <t xml:space="preserve"> LS0002 </t>
  </si>
  <si>
    <t>PRESILHA DE LATÃO, L= 20 MM, PARA FIXAÇÃO DE CABOS DE COBRE, FURO D= 5 MM, PARA CABOS 35 MM2 A 50 MM2</t>
  </si>
  <si>
    <t xml:space="preserve"> 13.08.01.03 </t>
  </si>
  <si>
    <t xml:space="preserve"> LS0003 </t>
  </si>
  <si>
    <t>SOLDA EXOTÉRMICA, INCLUSO MOLDE PARA SOLDA EXOTÉRMICA TIPO X (CABO 35 MM2) – FORNECIMENTO E APLICAÇÃO</t>
  </si>
  <si>
    <t xml:space="preserve"> 13.08.01.04 </t>
  </si>
  <si>
    <t xml:space="preserve"> LS0004 </t>
  </si>
  <si>
    <t>CABO DE COBRE NU 35 MM², NÃO ENTERRADO, SEM ISOLADOR - FORNECIMENTO E INSTALAÇÃO</t>
  </si>
  <si>
    <t xml:space="preserve"> 13.08.01.05 </t>
  </si>
  <si>
    <t xml:space="preserve"> LS0005 </t>
  </si>
  <si>
    <t>PÁRA-RAIO TIPO FRANKLIN 350 MM, LATÃO CROMADO, PARA DESCIDA 1 CABO 35 MM2, C/ SUPORTE E CONECTORES P/ CABO TERRA, INCLUSIVE MASTRO AÇO GALV 3 M X 2" E BASE</t>
  </si>
  <si>
    <t xml:space="preserve"> 13.08.01.06 </t>
  </si>
  <si>
    <t xml:space="preserve"> 91859 </t>
  </si>
  <si>
    <t>ELETRODUTO FLEXÍVEL LISO, PEAD, DN 32 MM (1"), PARA CIRCUITOS TERMINAIS, INSTALADO EM PAREDE - FORNECIMENTO E INSTALAÇÃO. AF_03/2023</t>
  </si>
  <si>
    <t xml:space="preserve"> 13.08.01.07 </t>
  </si>
  <si>
    <t xml:space="preserve"> LS0006 </t>
  </si>
  <si>
    <t>CABO DE COBRE PP CORDPLAST 3 X 2,5 MM2, 450 / 750 V - FORNECIMENTO E INSTALAÇÃO</t>
  </si>
  <si>
    <t xml:space="preserve"> 13.08.02 </t>
  </si>
  <si>
    <t>DESCIDA</t>
  </si>
  <si>
    <t xml:space="preserve"> 13.08.02.01 </t>
  </si>
  <si>
    <t xml:space="preserve"> LS0007 </t>
  </si>
  <si>
    <t>CABO DE COBRE NU 35 MM², NÃO ENTERRADO, APARENTE, SEM ISOLADOR, FIXO EM PAREDE (INCLUINDO PRESILHA) - FORNECIMENTO E INSTALAÇÃO</t>
  </si>
  <si>
    <t xml:space="preserve"> 13.08.02.02 </t>
  </si>
  <si>
    <t xml:space="preserve"> LS0008 </t>
  </si>
  <si>
    <t>CORDOALHA DE COBRE NU 35 MM2, ENTERRADA, SEM ISOLADOR - FORNECIMENTO E INSTALAÇÃO</t>
  </si>
  <si>
    <t xml:space="preserve"> 13.08.02.03 </t>
  </si>
  <si>
    <t xml:space="preserve"> 91917 </t>
  </si>
  <si>
    <t>CURVA 90 GRAUS PARA ELETRODUTO, PVC, ROSCÁVEL, DN 32 MM (1"), PARA CIRCUITOS TERMINAIS, INSTALADA EM PAREDE - FORNECIMENTO E INSTALAÇÃO. AF_03/2023</t>
  </si>
  <si>
    <t xml:space="preserve"> 13.08.02.04 </t>
  </si>
  <si>
    <t xml:space="preserve"> 91868 </t>
  </si>
  <si>
    <t>ELETRODUTO RÍGIDO ROSCÁVEL, PVC, DN 32 MM (1"), PARA CIRCUITOS TERMINAIS, INSTALADO EM LAJE - FORNECIMENTO E INSTALAÇÃO. AF_03/2023</t>
  </si>
  <si>
    <t xml:space="preserve"> 13.08.02.05 </t>
  </si>
  <si>
    <t xml:space="preserve"> LS0014 </t>
  </si>
  <si>
    <t>ELETRODUTO RÍGIDO ROSCÁVEL, PVC, DN 32 MM (1"), APARENTE, INSTALADO EM PAREDE - FORNECIMENTO E INSTALAÇÃO</t>
  </si>
  <si>
    <t xml:space="preserve"> 13.08.02.06 </t>
  </si>
  <si>
    <t xml:space="preserve"> 13.08.02.07 </t>
  </si>
  <si>
    <t xml:space="preserve"> LS0009 </t>
  </si>
  <si>
    <t>RECOMPOSIÇÃO DE RASGOS EM CIMENTADO</t>
  </si>
  <si>
    <t xml:space="preserve"> 13.08.02.08 </t>
  </si>
  <si>
    <t xml:space="preserve"> LS0010 </t>
  </si>
  <si>
    <t>CONECTOR DE MEDIÇÃO EM BRONZE C/ 4 PARAFUSOS P/ CABOS DE COBRE 16 - 70 MM2 REF. TEL-560 (PÁRA-RAIO) - FORNECIMENTO E INSTALAÇÃO</t>
  </si>
  <si>
    <t xml:space="preserve"> 13.08.02.09 </t>
  </si>
  <si>
    <t xml:space="preserve"> LS0011 </t>
  </si>
  <si>
    <t>CAIXA DE INSPEÇÃO DE ATERRAMENTO TIPO SUSPENSA EM PVC OU POLIPROPILENO COM DOIS BOCAIS DE 1"</t>
  </si>
  <si>
    <t xml:space="preserve"> 13.08.02.10 </t>
  </si>
  <si>
    <t xml:space="preserve"> LS0012 </t>
  </si>
  <si>
    <t>PARAFUSO AUTO-ATARRAXANTE EM AÇO INOX - 4,2 X 32 MM, COM BUCHA DE NYLON - FORNECIMENTO E COLOCAÇÃO</t>
  </si>
  <si>
    <t xml:space="preserve"> 13.08.02.11 </t>
  </si>
  <si>
    <t xml:space="preserve"> LS0013 </t>
  </si>
  <si>
    <t>SOLDA EXOTÉRMICA, INCLUSO MOLDE PARA SOLDA EXOTÉRMICA CABO-HASTE TIPO HCT 5/8" 70-3 (CABO 35 MM2) – FORNECIMENTO E APLICAÇÃO</t>
  </si>
  <si>
    <t xml:space="preserve"> 13.08.02.12 </t>
  </si>
  <si>
    <t xml:space="preserve"> 91885 </t>
  </si>
  <si>
    <t>LUVA PARA ELETRODUTO, PVC, ROSCÁVEL, DN 32 MM (1"), PARA CIRCUITOS TERMINAIS, INSTALADA EM PAREDE - FORNECIMENTO E INSTALAÇÃO. AF_03/2023</t>
  </si>
  <si>
    <t xml:space="preserve"> 13.08.02.13 </t>
  </si>
  <si>
    <t xml:space="preserve"> 13.08.03 </t>
  </si>
  <si>
    <t>ATERRAMENTO</t>
  </si>
  <si>
    <t xml:space="preserve"> 13.08.03.01 </t>
  </si>
  <si>
    <t xml:space="preserve"> 13.08.03.02 </t>
  </si>
  <si>
    <t xml:space="preserve"> 13.08.03.03 </t>
  </si>
  <si>
    <t xml:space="preserve"> 96985 </t>
  </si>
  <si>
    <t>HASTE DE ATERRAMENTO, DIÂMETRO 5/8", COM 3 METROS - FORNECIMENTO E INSTALAÇÃO. AF_08/2023</t>
  </si>
  <si>
    <t xml:space="preserve"> 13.08.03.04 </t>
  </si>
  <si>
    <t xml:space="preserve"> 13.08.03.05 </t>
  </si>
  <si>
    <t xml:space="preserve"> LS0015 </t>
  </si>
  <si>
    <t>CAIXA DE INSPEÇÃO PARA ATERRAMENTO, CIRCULAR, EM POLIETILENO, DIÂMETRO INTERNO = 0,3 M, INCLUINDO TAMPA - FORNECIMENTO E INSTALAÇÃO</t>
  </si>
  <si>
    <t xml:space="preserve"> 13.08.03.06 </t>
  </si>
  <si>
    <t xml:space="preserve"> LS0016 </t>
  </si>
  <si>
    <t>TERMINAL DE COMPRESSÃO PARA CABO DE 50 MM2 - FORNECIMENTO E INSTALAÇÃO</t>
  </si>
  <si>
    <t xml:space="preserve"> 13.08.03.07 </t>
  </si>
  <si>
    <t xml:space="preserve"> LS0017 </t>
  </si>
  <si>
    <t>TERMINAL DE COMPRESSÃO PARA CABO DE 35 MM2 - FORNECIMENTO E INSTALAÇÃO</t>
  </si>
  <si>
    <t xml:space="preserve"> 13.08.03.08 </t>
  </si>
  <si>
    <t xml:space="preserve"> LS0018 </t>
  </si>
  <si>
    <t xml:space="preserve"> 13.08.03.09 </t>
  </si>
  <si>
    <t xml:space="preserve"> 13.08.03.10 </t>
  </si>
  <si>
    <t xml:space="preserve"> LS0019 </t>
  </si>
  <si>
    <t>SOLDA EXOTÉRMICA, INCLUSO MOLDE PARA SOLDA EXOTÉRMICA CABO-HASTE TIPO HCT 5/8" 70-3 (CABO 50 MM2) – FORNECIMENTO E APLICAÇÃO</t>
  </si>
  <si>
    <t xml:space="preserve"> 14 </t>
  </si>
  <si>
    <t xml:space="preserve"> 14.01 </t>
  </si>
  <si>
    <t>GRADIL/MURETA</t>
  </si>
  <si>
    <t xml:space="preserve"> 14.01.01 </t>
  </si>
  <si>
    <t xml:space="preserve"> VAL0022 </t>
  </si>
  <si>
    <t>GRADIL TIPO “NYLOFOR 3D”, CONFORME PROJETO, MALHA 50X200 FIO 4.0, PINTURA BRANCA, VERDE OU PRETA, BELGO OU SIMILAR, INCLUSIVE FORNECIMENTO E FIXAÇÃO DOS PORTÕES, POSTES E ACESSÓRIOS.</t>
  </si>
  <si>
    <t xml:space="preserve"> 14.02 </t>
  </si>
  <si>
    <t>GRADIL/JANELA</t>
  </si>
  <si>
    <t xml:space="preserve"> 14.02.01 </t>
  </si>
  <si>
    <t xml:space="preserve"> IP0056 </t>
  </si>
  <si>
    <t>PINTURA DE PROTEÇÃO SOBRE SUPERFÍCIES METÁLICAS COM APLICAÇÃO À ROLO DE 01 DEMÃO DE 120 MICRAS DE TINTA ANTICORROSIVA OXIBAR DAL 535 BT 0527, MARCA RENNER OU SIMILAR</t>
  </si>
  <si>
    <t xml:space="preserve"> 14.02.02 </t>
  </si>
  <si>
    <t xml:space="preserve"> IP0057 </t>
  </si>
  <si>
    <t>PINTURA ESMALTE ACETINADO EM PEÇAS METÁLICAS, DUAS DEMÃOS</t>
  </si>
  <si>
    <t xml:space="preserve"> 14.02.03 </t>
  </si>
  <si>
    <t xml:space="preserve"> 14.03 </t>
  </si>
  <si>
    <t>GRADIL/PORTÃO</t>
  </si>
  <si>
    <t xml:space="preserve"> 14.03.01 </t>
  </si>
  <si>
    <t xml:space="preserve"> 14.03.02 </t>
  </si>
  <si>
    <t xml:space="preserve"> 14.03.03 </t>
  </si>
  <si>
    <t xml:space="preserve"> 14.04 </t>
  </si>
  <si>
    <t>CORRIMÃO/RAMPA</t>
  </si>
  <si>
    <t xml:space="preserve"> 14.04.01 </t>
  </si>
  <si>
    <t xml:space="preserve"> RC0027 </t>
  </si>
  <si>
    <t>CORRIMÃO DUPLO EM TUBO DE FERRO GALVANIZADO 1 1/2", COM CHUMBADORES PARA FIXAÇÃO EM ALVENARIA - FORNECIMENTO, INSTALAÇÃO, PINTURA DE BASE (OXIBAR DAL 535 BT 0527) E PINTURA PULVERIZADA DE ACABAMENTO (ESMALTE SINTÉTICO - DUAS DEMÃOS)</t>
  </si>
  <si>
    <t xml:space="preserve"> 14.04.02 </t>
  </si>
  <si>
    <t xml:space="preserve"> RC0028 </t>
  </si>
  <si>
    <t>CORRIMÃO DUPLO EM TUBO DE FERRO GALVANIZADO 1 1/2", FIXADO EM MONTANTE METALICO - FORNECIMENTO, INSTALAÇÃO, PINTURA DE BASE (OXIBAR DAL 535 BT 0527) E PINTURA PULVERIZADA DE ACABAMENTO (ESMALTE SINTÉTICO - DUAS DEMÃOS)</t>
  </si>
  <si>
    <t xml:space="preserve"> 14.05 </t>
  </si>
  <si>
    <t>PAVIMENTAÇÃO/RAMPA</t>
  </si>
  <si>
    <t xml:space="preserve"> 14.05.01 </t>
  </si>
  <si>
    <t xml:space="preserve"> 14.05.02 </t>
  </si>
  <si>
    <t xml:space="preserve"> 14.06 </t>
  </si>
  <si>
    <t>PÁTIO ESTACIONAMENTO</t>
  </si>
  <si>
    <t xml:space="preserve"> 14.06.01 </t>
  </si>
  <si>
    <t xml:space="preserve"> 92404 </t>
  </si>
  <si>
    <t>EXECUÇÃO DE PAVIMENTO EM PISO INTERTRAVADO, COM BLOCO 16 FACES DE 22 X 11 CM, ESPESSURA 8 CM. AF_10/2022</t>
  </si>
  <si>
    <t xml:space="preserve"> 14.06.02 </t>
  </si>
  <si>
    <t xml:space="preserve"> IP0047 </t>
  </si>
  <si>
    <t>ATERRO MANUAL COM AREIA PARA ATERRO E COMPACTAÇÃO MECANIZADA - INCLUSIVE TRANSPORTE</t>
  </si>
  <si>
    <t xml:space="preserve"> 14.06.03 </t>
  </si>
  <si>
    <t xml:space="preserve"> 102498 </t>
  </si>
  <si>
    <t>PINTURA DE MEIO-FIO COM TINTA BRANCA A BASE DE CAL (CAIAÇÃO). AF_05/2021</t>
  </si>
  <si>
    <t xml:space="preserve"> 14.06.04 </t>
  </si>
  <si>
    <t xml:space="preserve"> 14.06.05 </t>
  </si>
  <si>
    <t xml:space="preserve"> 102501 </t>
  </si>
  <si>
    <t>PINTURA DE FAIXA DE PEDESTRE OU ZEBRADA COM TINTA ACRÍLICA, E  = 30 CM, APLICAÇÃO MANUAL. AF_05/2021</t>
  </si>
  <si>
    <t xml:space="preserve"> 14.06.06 </t>
  </si>
  <si>
    <t xml:space="preserve"> 94273 </t>
  </si>
  <si>
    <t>ASSENTAMENTO DE GUIA (MEIO-FIO) EM TRECHO RETO, CONFECCIONADA EM CONCRETO PRÉ-FABRICADO, DIMENSÕES 100X15X13X30 CM (COMPRIMENTO X BASE INFERIOR X BASE SUPERIOR X ALTURA). AF_01/2024</t>
  </si>
  <si>
    <t xml:space="preserve"> 14.07 </t>
  </si>
  <si>
    <t>ACESSO À MANUTENÇÃO</t>
  </si>
  <si>
    <t xml:space="preserve"> 14.07.01 </t>
  </si>
  <si>
    <t xml:space="preserve"> JAC0072 </t>
  </si>
  <si>
    <t>READEQUAÇÃO ESCADA DE MARINHEIRO</t>
  </si>
  <si>
    <t xml:space="preserve"> 14.08 </t>
  </si>
  <si>
    <t>PAVIMENTAÇÃO/PASSEIO</t>
  </si>
  <si>
    <t xml:space="preserve"> 14.08.01 </t>
  </si>
  <si>
    <t xml:space="preserve"> 94277 </t>
  </si>
  <si>
    <t>ASSENTAMENTO DE GUIA (MEIO-FIO) EM TRECHO RETO, CONFECCIONADA EM CONCRETO PRÉ-FABRICADO, DIMENSÕES 80X08X08X25 CM (COMPRIMENTO X BASE INFERIOR X BASE SUPERIOR X ALTURA). AF_01/2024</t>
  </si>
  <si>
    <t xml:space="preserve"> 14.08.02 </t>
  </si>
  <si>
    <t xml:space="preserve"> 94278 </t>
  </si>
  <si>
    <t>ASSENTAMENTO DE GUIA (MEIO-FIO) EM TRECHO CURVO, CONFECCIONADA EM CONCRETO PRÉ-FABRICADO, DIMENSÕES 80X08X08X25 CM (COMPRIMENTO X BASE INFERIOR X BASE SUPERIOR X ALTURA). AF_01/2024</t>
  </si>
  <si>
    <t xml:space="preserve"> 14.08.03 </t>
  </si>
  <si>
    <t xml:space="preserve"> 94994 </t>
  </si>
  <si>
    <t>EXECUÇÃO DE PASSEIO (CALÇADA) OU PISO DE CONCRETO COM CONCRETO MOLDADO IN LOCO, FEITO EM OBRA, ACABAMENTO CONVENCIONAL, ESPESSURA 8 CM, ARMADO. AF_08/2022</t>
  </si>
  <si>
    <t xml:space="preserve"> 14.08.04 </t>
  </si>
  <si>
    <t xml:space="preserve"> 14.08.05 </t>
  </si>
  <si>
    <t xml:space="preserve"> 14.08.06 </t>
  </si>
  <si>
    <t xml:space="preserve"> 14.09 </t>
  </si>
  <si>
    <t>PISO DRENANTE</t>
  </si>
  <si>
    <t xml:space="preserve"> 14.09.01 </t>
  </si>
  <si>
    <t xml:space="preserve"> RC0178 </t>
  </si>
  <si>
    <t>ESCAVAÇÃO MANUAL E SUPERFICIAL DE TERRENO COM PROFUNDIDADE MENOR OU IGUAL A 0,40 M</t>
  </si>
  <si>
    <t xml:space="preserve"> 14.09.02 </t>
  </si>
  <si>
    <t xml:space="preserve"> RC0179 </t>
  </si>
  <si>
    <t>LASTRO DRENANTE COM MATERIAL GRANULAR (PEDRA BRITADA N.2), APLICADO SOBRE SOLO, ESPESSURA DE *10 CM*</t>
  </si>
  <si>
    <t xml:space="preserve"> 14.09.03 </t>
  </si>
  <si>
    <t xml:space="preserve"> RC0180 </t>
  </si>
  <si>
    <t>LASTRO DRENANTE COM MATERIAL GRANULAR (PEDRA BRITADA N.3), APLICADO SOBRE SOLO, ESPESSURA DE *15 CM*</t>
  </si>
  <si>
    <t xml:space="preserve"> 14.09.04 </t>
  </si>
  <si>
    <t xml:space="preserve"> RC0181 </t>
  </si>
  <si>
    <t>CAMADA DRENANTE DE PEDRISCO LAVADO</t>
  </si>
  <si>
    <t xml:space="preserve"> 14.09.05 </t>
  </si>
  <si>
    <t xml:space="preserve"> RC0182 </t>
  </si>
  <si>
    <t>MANTA GEOTEXTIL 100% POLIESTER, RESISTÊNCIA A TRAÇÃO = 26 KN/M</t>
  </si>
  <si>
    <t xml:space="preserve"> 14.09.06 </t>
  </si>
  <si>
    <t xml:space="preserve"> RC0183 </t>
  </si>
  <si>
    <t>CAMADA DRENANTE COM AREIA GROSSA</t>
  </si>
  <si>
    <t xml:space="preserve"> 14.09.07 </t>
  </si>
  <si>
    <t xml:space="preserve"> JAC0162 </t>
  </si>
  <si>
    <t>PLACA/PISO DE CONCRETO POROSO/PAVIMENTO PERMEAVEL / BLOCO DRENANTE DE CONCRETO, 40X40 CM, E=6CM - FORNECIMENTO E INSTALAÇÃO</t>
  </si>
  <si>
    <t xml:space="preserve"> 15 </t>
  </si>
  <si>
    <t>PAREDE ÁREA TÉCNICA</t>
  </si>
  <si>
    <t xml:space="preserve"> 15.01 </t>
  </si>
  <si>
    <t>PLATIBANDA</t>
  </si>
  <si>
    <t xml:space="preserve"> 15.01.01 </t>
  </si>
  <si>
    <t xml:space="preserve"> 15.01.02 </t>
  </si>
  <si>
    <t xml:space="preserve"> 15.01.03 </t>
  </si>
  <si>
    <t xml:space="preserve"> 93204 </t>
  </si>
  <si>
    <t>CINTA DE AMARRAÇÃO DE ALVENARIA MOLDADA IN LOCO EM CONCRETO. AF_03/2016</t>
  </si>
  <si>
    <t xml:space="preserve"> 15.01.04 </t>
  </si>
  <si>
    <t xml:space="preserve"> 16 </t>
  </si>
  <si>
    <t>DIVERSOS</t>
  </si>
  <si>
    <t xml:space="preserve"> 16.01 </t>
  </si>
  <si>
    <t xml:space="preserve"> VAL0030 </t>
  </si>
  <si>
    <t>GRELHA P/RALO EM AÇO INOX QUADRADA COM FECHAMENTO ESCAMOTEAVEL 100MM</t>
  </si>
  <si>
    <t xml:space="preserve"> 16.02 </t>
  </si>
  <si>
    <t xml:space="preserve"> IP0183 </t>
  </si>
  <si>
    <t>FORNECIMENTO E INSTALAÇÃO DE PLACA DE INAUGURAÇÃO EM ACRÍLICO TRANSPARENTE COM ESPESSURA DE 20MM, FIXADAS COM PARAFUSO PROLONGADOR. MEDINDO 1.00X0.50M, ADESIVADA</t>
  </si>
  <si>
    <t xml:space="preserve"> 16.03 </t>
  </si>
  <si>
    <t xml:space="preserve"> JAC0157 </t>
  </si>
  <si>
    <t>LIMPEZA DE LETREIRO/BRASÃO</t>
  </si>
  <si>
    <t xml:space="preserve"> 16.04 </t>
  </si>
  <si>
    <t xml:space="preserve"> JAC0158 </t>
  </si>
  <si>
    <t>PENDURADOR INOX PARA VASSOURA - FORNECIMENTO E INSTALAÇÃO</t>
  </si>
  <si>
    <t xml:space="preserve"> 16.06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</si>
  <si>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</si>
  <si>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</si>
  <si>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16.07 </t>
  </si>
  <si>
    <t xml:space="preserve"> 102180 </t>
  </si>
  <si>
    <t>INSTALAÇÃO DE VIDRO TEMPERADO, E = 8 MM, ENCAIXADO EM PERFIL U. AF_01/2021_PS</t>
  </si>
  <si>
    <t xml:space="preserve"> 16.08 </t>
  </si>
  <si>
    <t xml:space="preserve"> SEMAI 04.01.069 </t>
  </si>
  <si>
    <t>FECHAMENTO DOS PILARES E PAREDES COM ARGAMASSA DE CIMENTO E AREIA</t>
  </si>
  <si>
    <t xml:space="preserve"> 16.10 </t>
  </si>
  <si>
    <t xml:space="preserve"> JAC0096 </t>
  </si>
  <si>
    <t>ALARME BANHEIRO PNE DEFICIENTE FÍSICO CONFORME NBR 9050 COM ACIONADOR</t>
  </si>
  <si>
    <t xml:space="preserve"> 16.11 </t>
  </si>
  <si>
    <t xml:space="preserve"> VAL1008 </t>
  </si>
  <si>
    <t>LONA DE PROTECAO EM PLASTICO PRETO IGNIFICO  PARA PROTEGER PLACAS SOLARES</t>
  </si>
  <si>
    <t xml:space="preserve"> 16.12 </t>
  </si>
  <si>
    <t xml:space="preserve"> VAL1002 </t>
  </si>
  <si>
    <t>BANCADA DML EM GRANITO CINZA COM FURO, TESTEIRA E RODAPIA, CONFORME PROJETO</t>
  </si>
  <si>
    <t xml:space="preserve"> 16.13 </t>
  </si>
  <si>
    <t xml:space="preserve"> VAL1001 </t>
  </si>
  <si>
    <t>BANCADA DE APOIO COPA EM GRANITO CINZA CONFORME DETALHE</t>
  </si>
  <si>
    <t xml:space="preserve"> 16.15 </t>
  </si>
  <si>
    <t>BALCÃO ATENDIMENTO EM GRANITO CINZA CONFORME DETALHE</t>
  </si>
  <si>
    <t xml:space="preserve"> 17 </t>
  </si>
  <si>
    <t>PAISAGISMO</t>
  </si>
  <si>
    <t xml:space="preserve"> 17.01 </t>
  </si>
  <si>
    <t xml:space="preserve"> 17.02 </t>
  </si>
  <si>
    <t xml:space="preserve"> JAC0165 </t>
  </si>
  <si>
    <t>REMOÇÃO MANUAL DE ARBUSTO</t>
  </si>
  <si>
    <t xml:space="preserve"> 17.03 </t>
  </si>
  <si>
    <t xml:space="preserve"> 103946 </t>
  </si>
  <si>
    <t>PLANTIO DE GRAMA ESMERALDA OU SÃO CARLOS OU CURITIBANA, EM PLACAS. AF_05/2022</t>
  </si>
  <si>
    <t xml:space="preserve"> 17.04 </t>
  </si>
  <si>
    <t xml:space="preserve"> JAC0166 </t>
  </si>
  <si>
    <t>PLANTIO DE MUDAS IXORIA, ALTURA IGUAL OU MAIOR 50CM - INCLUSIVE FORNECIMENTO</t>
  </si>
  <si>
    <t xml:space="preserve"> 17.05 </t>
  </si>
  <si>
    <t xml:space="preserve"> JAC0167 </t>
  </si>
  <si>
    <t>PLANTIO DE PALMEIRA ( ARECA BAMBU) COM ALTURA DE MUDA MAIOR OU IGUAL A 2,00 M. INCLUSIVE FORNECIMENTO</t>
  </si>
  <si>
    <t xml:space="preserve"> 17.06 </t>
  </si>
  <si>
    <t xml:space="preserve"> JAC0173 </t>
  </si>
  <si>
    <t>REVOLVIMENTO MANUAL DE TERRA - ALTURA ATE 30 CM</t>
  </si>
  <si>
    <t>M³</t>
  </si>
  <si>
    <t xml:space="preserve"> 17.07 </t>
  </si>
  <si>
    <t xml:space="preserve"> AL00009 </t>
  </si>
  <si>
    <t>FORNECIMENTO E ESPALHAMENTO DE TERRA VEGETAL PREPARADA</t>
  </si>
  <si>
    <t xml:space="preserve"> 17.08 </t>
  </si>
  <si>
    <t xml:space="preserve"> 17.09 </t>
  </si>
  <si>
    <t xml:space="preserve"> 18 </t>
  </si>
  <si>
    <t>DESMOBILIZAÇÃO / LIMPEZA FINAL / AS BUILT</t>
  </si>
  <si>
    <t xml:space="preserve"> 18.01 </t>
  </si>
  <si>
    <t>LIMPEZA FINAL</t>
  </si>
  <si>
    <t xml:space="preserve"> 18.01.01 </t>
  </si>
  <si>
    <t xml:space="preserve"> RC0023 </t>
  </si>
  <si>
    <t>LIMPEZA FINAL DA OBRA</t>
  </si>
  <si>
    <t xml:space="preserve"> 18.01.02 </t>
  </si>
  <si>
    <t xml:space="preserve"> RC0154 </t>
  </si>
  <si>
    <t>LIMPEZA DE CAIXA DE PASSAGEM OU DE GORDURA COM REASSENTAMENTO DA TAMPA</t>
  </si>
  <si>
    <t xml:space="preserve"> 18.01.03 </t>
  </si>
  <si>
    <t xml:space="preserve"> IP0169 </t>
  </si>
  <si>
    <t>LIMPEZA E TESTES DAS REDES DE ESGOTO E ÁGUAS PLUVIAIS, INCLUSIVE CAIXAS DE PASSAGEM E GORDURA</t>
  </si>
  <si>
    <t xml:space="preserve"> 18.01.04 </t>
  </si>
  <si>
    <t xml:space="preserve"> IP0017 </t>
  </si>
  <si>
    <t>LIMPEZA DE CONJUNTO FOSSA E SUMIDOURO COM ATÉ 5,0 M3</t>
  </si>
  <si>
    <t xml:space="preserve"> 18.01.05 </t>
  </si>
  <si>
    <t xml:space="preserve"> SEMAP 04.01.072 </t>
  </si>
  <si>
    <t>LIMPEZA DE RESERVATORIOS</t>
  </si>
  <si>
    <t xml:space="preserve"> 18.02 </t>
  </si>
  <si>
    <t>DESMOBILIZAÇÃO</t>
  </si>
  <si>
    <t xml:space="preserve"> 18.02.01 </t>
  </si>
  <si>
    <t xml:space="preserve"> IP0166 </t>
  </si>
  <si>
    <t xml:space="preserve"> 18.03 </t>
  </si>
  <si>
    <t>AS BUILT</t>
  </si>
  <si>
    <t xml:space="preserve"> 18.03.01 </t>
  </si>
  <si>
    <t xml:space="preserve"> RC0025 </t>
  </si>
  <si>
    <t>AS BUILT (PROJETO / MEMORIAL/ ESPECIFICAÇÃO)</t>
  </si>
  <si>
    <t>Total sem BDI</t>
  </si>
  <si>
    <t>Total do BDI</t>
  </si>
  <si>
    <t/>
  </si>
  <si>
    <t>Total Geral</t>
  </si>
  <si>
    <t xml:space="preserve">_______________________________________________________________
Fernanda Assis do Vale
CREA BA 35.414/D
</t>
  </si>
  <si>
    <t>Não Desonerado: 
Horista: 116,64%
Mensalista: 71,67%
B.D.I. - 22,88%
B.D.I. EQUIP. 15,78%</t>
  </si>
  <si>
    <t>OBRA: REFORMA DO FÓRUM ELEITORAL DE VALENÇA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</si>
</sst>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9" x14ac:knownFonts="1">
    <font>
      <sz val="11"/>
      <name val="Arial"/>
      <family val="1"/>
    </font>
    <font>
      <sz val="11"/>
      <name val="Arial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2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CCCCCC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top" wrapText="1"/>
    </xf>
    <xf numFmtId="0" fontId="3" fillId="0" borderId="0" xfId="0" applyFont="1"/>
    <xf numFmtId="0" fontId="2" fillId="14" borderId="0" xfId="0" applyFont="1" applyFill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2" fontId="2" fillId="6" borderId="3" xfId="0" applyNumberFormat="1" applyFont="1" applyFill="1" applyBorder="1" applyAlignment="1">
      <alignment horizontal="right" vertical="top" wrapText="1"/>
    </xf>
    <xf numFmtId="44" fontId="2" fillId="6" borderId="3" xfId="1" applyFont="1" applyFill="1" applyBorder="1" applyAlignment="1">
      <alignment horizontal="right" vertical="top" wrapText="1"/>
    </xf>
    <xf numFmtId="0" fontId="4" fillId="7" borderId="4" xfId="0" applyFont="1" applyFill="1" applyBorder="1" applyAlignment="1">
      <alignment horizontal="left" vertical="top" wrapText="1"/>
    </xf>
    <xf numFmtId="0" fontId="4" fillId="7" borderId="4" xfId="0" applyFont="1" applyFill="1" applyBorder="1" applyAlignment="1">
      <alignment horizontal="center" vertical="top" wrapText="1"/>
    </xf>
    <xf numFmtId="2" fontId="4" fillId="8" borderId="5" xfId="0" applyNumberFormat="1" applyFont="1" applyFill="1" applyBorder="1" applyAlignment="1">
      <alignment horizontal="right" vertical="top" wrapText="1"/>
    </xf>
    <xf numFmtId="44" fontId="4" fillId="7" borderId="4" xfId="1" applyFont="1" applyFill="1" applyBorder="1" applyAlignment="1">
      <alignment horizontal="left" vertical="top" wrapText="1"/>
    </xf>
    <xf numFmtId="44" fontId="4" fillId="9" borderId="6" xfId="1" applyFont="1" applyFill="1" applyBorder="1" applyAlignment="1">
      <alignment horizontal="right" vertical="top" wrapText="1"/>
    </xf>
    <xf numFmtId="0" fontId="5" fillId="10" borderId="7" xfId="0" applyFont="1" applyFill="1" applyBorder="1" applyAlignment="1">
      <alignment horizontal="left" vertical="top" wrapText="1"/>
    </xf>
    <xf numFmtId="0" fontId="5" fillId="12" borderId="9" xfId="0" applyFont="1" applyFill="1" applyBorder="1" applyAlignment="1">
      <alignment horizontal="center" vertical="top" wrapText="1"/>
    </xf>
    <xf numFmtId="0" fontId="5" fillId="10" borderId="7" xfId="0" applyFont="1" applyFill="1" applyBorder="1" applyAlignment="1">
      <alignment horizontal="center" vertical="top" wrapText="1"/>
    </xf>
    <xf numFmtId="0" fontId="5" fillId="11" borderId="8" xfId="0" applyFont="1" applyFill="1" applyBorder="1" applyAlignment="1">
      <alignment horizontal="center" vertical="top" wrapText="1"/>
    </xf>
    <xf numFmtId="2" fontId="5" fillId="12" borderId="9" xfId="0" applyNumberFormat="1" applyFont="1" applyFill="1" applyBorder="1" applyAlignment="1">
      <alignment horizontal="right" vertical="top" wrapText="1"/>
    </xf>
    <xf numFmtId="44" fontId="5" fillId="13" borderId="10" xfId="1" applyFont="1" applyFill="1" applyBorder="1" applyAlignment="1">
      <alignment horizontal="right" vertical="top" wrapText="1"/>
    </xf>
    <xf numFmtId="0" fontId="5" fillId="10" borderId="12" xfId="0" applyFont="1" applyFill="1" applyBorder="1" applyAlignment="1">
      <alignment horizontal="left" vertical="top" wrapText="1"/>
    </xf>
    <xf numFmtId="0" fontId="5" fillId="12" borderId="12" xfId="0" applyFont="1" applyFill="1" applyBorder="1" applyAlignment="1">
      <alignment horizontal="center" vertical="top" wrapText="1"/>
    </xf>
    <xf numFmtId="0" fontId="5" fillId="10" borderId="12" xfId="0" applyFont="1" applyFill="1" applyBorder="1" applyAlignment="1">
      <alignment horizontal="center" vertical="top" wrapText="1"/>
    </xf>
    <xf numFmtId="0" fontId="5" fillId="11" borderId="12" xfId="0" applyFont="1" applyFill="1" applyBorder="1" applyAlignment="1">
      <alignment horizontal="center" vertical="top" wrapText="1"/>
    </xf>
    <xf numFmtId="2" fontId="5" fillId="12" borderId="12" xfId="0" applyNumberFormat="1" applyFont="1" applyFill="1" applyBorder="1" applyAlignment="1">
      <alignment horizontal="right" vertical="top" wrapText="1"/>
    </xf>
    <xf numFmtId="44" fontId="5" fillId="13" borderId="12" xfId="1" applyFont="1" applyFill="1" applyBorder="1" applyAlignment="1">
      <alignment horizontal="right" vertical="top" wrapText="1"/>
    </xf>
    <xf numFmtId="2" fontId="3" fillId="19" borderId="11" xfId="0" applyNumberFormat="1" applyFont="1" applyFill="1" applyBorder="1" applyAlignment="1">
      <alignment horizontal="center" vertical="top" wrapText="1"/>
    </xf>
    <xf numFmtId="44" fontId="3" fillId="19" borderId="11" xfId="1" applyFont="1" applyFill="1" applyBorder="1" applyAlignment="1">
      <alignment horizontal="center" vertical="top" wrapText="1"/>
    </xf>
    <xf numFmtId="0" fontId="2" fillId="15" borderId="0" xfId="0" applyFont="1" applyFill="1" applyAlignment="1">
      <alignment horizontal="center" vertical="top" wrapText="1"/>
    </xf>
    <xf numFmtId="2" fontId="2" fillId="15" borderId="0" xfId="0" applyNumberFormat="1" applyFont="1" applyFill="1" applyAlignment="1">
      <alignment horizontal="center" vertical="top" wrapText="1"/>
    </xf>
    <xf numFmtId="44" fontId="2" fillId="15" borderId="0" xfId="1" applyFont="1" applyFill="1" applyAlignment="1">
      <alignment horizontal="center" vertical="top" wrapText="1"/>
    </xf>
    <xf numFmtId="0" fontId="3" fillId="0" borderId="0" xfId="0" applyFont="1" applyAlignment="1">
      <alignment horizontal="center"/>
    </xf>
    <xf numFmtId="2" fontId="3" fillId="0" borderId="0" xfId="0" applyNumberFormat="1" applyFont="1"/>
    <xf numFmtId="44" fontId="3" fillId="0" borderId="0" xfId="1" applyFont="1"/>
    <xf numFmtId="0" fontId="3" fillId="19" borderId="0" xfId="0" applyFont="1" applyFill="1" applyAlignment="1">
      <alignment horizontal="center" vertical="top" wrapText="1"/>
    </xf>
    <xf numFmtId="0" fontId="3" fillId="0" borderId="0" xfId="0" applyFont="1"/>
    <xf numFmtId="0" fontId="7" fillId="3" borderId="1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vertical="center"/>
    </xf>
    <xf numFmtId="0" fontId="2" fillId="14" borderId="11" xfId="0" applyFont="1" applyFill="1" applyBorder="1" applyAlignment="1">
      <alignment horizontal="left" vertical="top" wrapText="1"/>
    </xf>
    <xf numFmtId="0" fontId="2" fillId="16" borderId="11" xfId="0" applyFont="1" applyFill="1" applyBorder="1" applyAlignment="1">
      <alignment horizontal="right" vertical="top" wrapText="1"/>
    </xf>
    <xf numFmtId="4" fontId="2" fillId="17" borderId="11" xfId="0" applyNumberFormat="1" applyFont="1" applyFill="1" applyBorder="1" applyAlignment="1">
      <alignment horizontal="right" vertical="top" wrapText="1"/>
    </xf>
    <xf numFmtId="0" fontId="3" fillId="19" borderId="13" xfId="0" applyFont="1" applyFill="1" applyBorder="1" applyAlignment="1">
      <alignment horizontal="center" vertical="top" wrapText="1"/>
    </xf>
    <xf numFmtId="0" fontId="3" fillId="19" borderId="14" xfId="0" applyFont="1" applyFill="1" applyBorder="1" applyAlignment="1">
      <alignment horizontal="center" vertical="top" wrapText="1"/>
    </xf>
    <xf numFmtId="0" fontId="3" fillId="19" borderId="15" xfId="0" applyFont="1" applyFill="1" applyBorder="1" applyAlignment="1">
      <alignment horizontal="center" vertical="top" wrapText="1"/>
    </xf>
    <xf numFmtId="0" fontId="3" fillId="18" borderId="13" xfId="0" applyFont="1" applyFill="1" applyBorder="1" applyAlignment="1">
      <alignment horizontal="center" vertical="top" wrapText="1"/>
    </xf>
    <xf numFmtId="0" fontId="3" fillId="18" borderId="14" xfId="0" applyFont="1" applyFill="1" applyBorder="1" applyAlignment="1">
      <alignment horizontal="center" vertical="top" wrapText="1"/>
    </xf>
    <xf numFmtId="0" fontId="3" fillId="18" borderId="15" xfId="0" applyFont="1" applyFill="1" applyBorder="1" applyAlignment="1">
      <alignment horizontal="center" vertical="top" wrapText="1"/>
    </xf>
    <xf numFmtId="0" fontId="2" fillId="14" borderId="0" xfId="0" applyFont="1" applyFill="1" applyAlignment="1">
      <alignment horizontal="center" vertical="top" wrapText="1"/>
    </xf>
    <xf numFmtId="0" fontId="2" fillId="14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0"/>
  <sheetViews>
    <sheetView tabSelected="1" showOutlineSymbols="0" showWhiteSpace="0" topLeftCell="A529" workbookViewId="0">
      <selection activeCell="J550" sqref="J550"/>
    </sheetView>
  </sheetViews>
  <sheetFormatPr defaultRowHeight="12" x14ac:dyDescent="0.2"/>
  <cols>
    <col min="1" max="1" width="8.375" style="3" bestFit="1" customWidth="1"/>
    <col min="2" max="2" width="8.75" style="33" bestFit="1" customWidth="1"/>
    <col min="3" max="3" width="5.75" style="33" bestFit="1" customWidth="1"/>
    <col min="4" max="4" width="32.625" style="3" customWidth="1"/>
    <col min="5" max="5" width="7.375" style="3" bestFit="1" customWidth="1"/>
    <col min="6" max="6" width="6.5" style="34" customWidth="1"/>
    <col min="7" max="7" width="9.75" style="35" bestFit="1" customWidth="1"/>
    <col min="8" max="8" width="11.125" style="35" bestFit="1" customWidth="1"/>
    <col min="9" max="9" width="10.5" style="35" bestFit="1" customWidth="1"/>
    <col min="10" max="16384" width="9" style="3"/>
  </cols>
  <sheetData>
    <row r="1" spans="1:9" ht="39.75" customHeight="1" x14ac:dyDescent="0.2">
      <c r="A1" s="51" t="s">
        <v>1419</v>
      </c>
      <c r="B1" s="51"/>
      <c r="C1" s="51"/>
      <c r="D1" s="51"/>
      <c r="E1" s="51"/>
      <c r="F1" s="51"/>
      <c r="G1" s="51"/>
      <c r="H1" s="51"/>
      <c r="I1" s="51"/>
    </row>
    <row r="2" spans="1:9" ht="12" customHeight="1" x14ac:dyDescent="0.2">
      <c r="A2" s="1"/>
      <c r="B2" s="2"/>
      <c r="C2" s="2"/>
      <c r="D2" s="1" t="s">
        <v>0</v>
      </c>
      <c r="G2" s="1" t="s">
        <v>1</v>
      </c>
      <c r="H2" s="34"/>
    </row>
    <row r="3" spans="1:9" ht="65.25" customHeight="1" x14ac:dyDescent="0.2">
      <c r="A3" s="49"/>
      <c r="B3" s="49"/>
      <c r="C3" s="49"/>
      <c r="D3" s="4" t="s">
        <v>2</v>
      </c>
      <c r="G3" s="50" t="s">
        <v>1418</v>
      </c>
      <c r="H3" s="50"/>
      <c r="I3" s="50"/>
    </row>
    <row r="4" spans="1:9" ht="26.25" customHeight="1" x14ac:dyDescent="0.2">
      <c r="A4" s="38" t="s">
        <v>3</v>
      </c>
      <c r="B4" s="39"/>
      <c r="C4" s="39"/>
      <c r="D4" s="39"/>
      <c r="E4" s="39"/>
      <c r="F4" s="39"/>
      <c r="G4" s="39"/>
      <c r="H4" s="39"/>
      <c r="I4" s="39"/>
    </row>
    <row r="5" spans="1:9" ht="30" customHeight="1" x14ac:dyDescent="0.2">
      <c r="A5" s="5" t="s">
        <v>4</v>
      </c>
      <c r="B5" s="6" t="s">
        <v>5</v>
      </c>
      <c r="C5" s="7" t="s">
        <v>6</v>
      </c>
      <c r="D5" s="5" t="s">
        <v>7</v>
      </c>
      <c r="E5" s="8" t="s">
        <v>8</v>
      </c>
      <c r="F5" s="9" t="s">
        <v>9</v>
      </c>
      <c r="G5" s="10" t="s">
        <v>10</v>
      </c>
      <c r="H5" s="10" t="s">
        <v>11</v>
      </c>
      <c r="I5" s="10" t="s">
        <v>12</v>
      </c>
    </row>
    <row r="6" spans="1:9" ht="24" customHeight="1" x14ac:dyDescent="0.2">
      <c r="A6" s="11" t="s">
        <v>13</v>
      </c>
      <c r="B6" s="12"/>
      <c r="C6" s="12"/>
      <c r="D6" s="11" t="s">
        <v>14</v>
      </c>
      <c r="E6" s="11"/>
      <c r="F6" s="13"/>
      <c r="G6" s="14"/>
      <c r="H6" s="14"/>
      <c r="I6" s="15">
        <v>186115.94</v>
      </c>
    </row>
    <row r="7" spans="1:9" ht="24" customHeight="1" x14ac:dyDescent="0.2">
      <c r="A7" s="11" t="s">
        <v>15</v>
      </c>
      <c r="B7" s="12"/>
      <c r="C7" s="12"/>
      <c r="D7" s="11" t="s">
        <v>16</v>
      </c>
      <c r="E7" s="11"/>
      <c r="F7" s="13"/>
      <c r="G7" s="14"/>
      <c r="H7" s="14"/>
      <c r="I7" s="15">
        <v>154313.32</v>
      </c>
    </row>
    <row r="8" spans="1:9" ht="26.1" customHeight="1" x14ac:dyDescent="0.2">
      <c r="A8" s="16" t="s">
        <v>17</v>
      </c>
      <c r="B8" s="17" t="s">
        <v>18</v>
      </c>
      <c r="C8" s="18" t="s">
        <v>19</v>
      </c>
      <c r="D8" s="16" t="s">
        <v>20</v>
      </c>
      <c r="E8" s="19" t="s">
        <v>21</v>
      </c>
      <c r="F8" s="20">
        <v>480</v>
      </c>
      <c r="G8" s="21">
        <v>122.3</v>
      </c>
      <c r="H8" s="21">
        <f>TRUNC(G8 * (1 + 22.88 / 100), 2)</f>
        <v>150.28</v>
      </c>
      <c r="I8" s="21">
        <f>TRUNC(F8 * H8, 2)</f>
        <v>72134.399999999994</v>
      </c>
    </row>
    <row r="9" spans="1:9" ht="26.1" customHeight="1" x14ac:dyDescent="0.2">
      <c r="A9" s="16" t="s">
        <v>22</v>
      </c>
      <c r="B9" s="17" t="s">
        <v>23</v>
      </c>
      <c r="C9" s="18" t="s">
        <v>19</v>
      </c>
      <c r="D9" s="16" t="s">
        <v>24</v>
      </c>
      <c r="E9" s="19" t="s">
        <v>25</v>
      </c>
      <c r="F9" s="20">
        <v>4</v>
      </c>
      <c r="G9" s="21">
        <v>6778.92</v>
      </c>
      <c r="H9" s="21">
        <f>TRUNC(G9 * (1 + 22.88 / 100), 2)</f>
        <v>8329.93</v>
      </c>
      <c r="I9" s="21">
        <f>TRUNC(F9 * H9, 2)</f>
        <v>33319.72</v>
      </c>
    </row>
    <row r="10" spans="1:9" ht="24" customHeight="1" x14ac:dyDescent="0.2">
      <c r="A10" s="16" t="s">
        <v>26</v>
      </c>
      <c r="B10" s="17" t="s">
        <v>27</v>
      </c>
      <c r="C10" s="18" t="s">
        <v>19</v>
      </c>
      <c r="D10" s="16" t="s">
        <v>28</v>
      </c>
      <c r="E10" s="19" t="s">
        <v>21</v>
      </c>
      <c r="F10" s="20">
        <v>1440</v>
      </c>
      <c r="G10" s="21">
        <v>27.62</v>
      </c>
      <c r="H10" s="21">
        <f>TRUNC(G10 * (1 + 22.88 / 100), 2)</f>
        <v>33.93</v>
      </c>
      <c r="I10" s="21">
        <f>TRUNC(F10 * H10, 2)</f>
        <v>48859.199999999997</v>
      </c>
    </row>
    <row r="11" spans="1:9" ht="24" customHeight="1" x14ac:dyDescent="0.2">
      <c r="A11" s="11" t="s">
        <v>29</v>
      </c>
      <c r="B11" s="12"/>
      <c r="C11" s="12"/>
      <c r="D11" s="11" t="s">
        <v>30</v>
      </c>
      <c r="E11" s="11"/>
      <c r="F11" s="13"/>
      <c r="G11" s="14"/>
      <c r="H11" s="14"/>
      <c r="I11" s="15">
        <v>7956.52</v>
      </c>
    </row>
    <row r="12" spans="1:9" ht="24" customHeight="1" x14ac:dyDescent="0.2">
      <c r="A12" s="16" t="s">
        <v>31</v>
      </c>
      <c r="B12" s="17" t="s">
        <v>32</v>
      </c>
      <c r="C12" s="18" t="s">
        <v>33</v>
      </c>
      <c r="D12" s="16" t="s">
        <v>34</v>
      </c>
      <c r="E12" s="19" t="s">
        <v>35</v>
      </c>
      <c r="F12" s="20">
        <v>4</v>
      </c>
      <c r="G12" s="21">
        <v>1618.76</v>
      </c>
      <c r="H12" s="21">
        <f>TRUNC(G12 * (1 + 22.88 / 100), 2)</f>
        <v>1989.13</v>
      </c>
      <c r="I12" s="21">
        <f>TRUNC(F12 * H12, 2)</f>
        <v>7956.52</v>
      </c>
    </row>
    <row r="13" spans="1:9" ht="24" customHeight="1" x14ac:dyDescent="0.2">
      <c r="A13" s="11" t="s">
        <v>36</v>
      </c>
      <c r="B13" s="12"/>
      <c r="C13" s="12"/>
      <c r="D13" s="11" t="s">
        <v>37</v>
      </c>
      <c r="E13" s="11"/>
      <c r="F13" s="13"/>
      <c r="G13" s="14"/>
      <c r="H13" s="14"/>
      <c r="I13" s="15">
        <v>23846.1</v>
      </c>
    </row>
    <row r="14" spans="1:9" ht="51.95" customHeight="1" x14ac:dyDescent="0.2">
      <c r="A14" s="16" t="s">
        <v>38</v>
      </c>
      <c r="B14" s="17" t="s">
        <v>39</v>
      </c>
      <c r="C14" s="18" t="s">
        <v>19</v>
      </c>
      <c r="D14" s="16" t="s">
        <v>40</v>
      </c>
      <c r="E14" s="19" t="s">
        <v>41</v>
      </c>
      <c r="F14" s="20">
        <v>360</v>
      </c>
      <c r="G14" s="21">
        <v>23.96</v>
      </c>
      <c r="H14" s="21">
        <f>TRUNC(G14 * (1 + 22.88 / 100), 2)</f>
        <v>29.44</v>
      </c>
      <c r="I14" s="21">
        <f>TRUNC(F14 * H14, 2)</f>
        <v>10598.4</v>
      </c>
    </row>
    <row r="15" spans="1:9" ht="26.1" customHeight="1" x14ac:dyDescent="0.2">
      <c r="A15" s="16" t="s">
        <v>42</v>
      </c>
      <c r="B15" s="17" t="s">
        <v>43</v>
      </c>
      <c r="C15" s="18" t="s">
        <v>19</v>
      </c>
      <c r="D15" s="16" t="s">
        <v>44</v>
      </c>
      <c r="E15" s="19" t="s">
        <v>45</v>
      </c>
      <c r="F15" s="20">
        <v>120</v>
      </c>
      <c r="G15" s="21">
        <v>32.880000000000003</v>
      </c>
      <c r="H15" s="21">
        <f>TRUNC(G15 * (1 + 22.88 / 100), 2)</f>
        <v>40.4</v>
      </c>
      <c r="I15" s="21">
        <f>TRUNC(F15 * H15, 2)</f>
        <v>4848</v>
      </c>
    </row>
    <row r="16" spans="1:9" ht="39" customHeight="1" x14ac:dyDescent="0.2">
      <c r="A16" s="16" t="s">
        <v>46</v>
      </c>
      <c r="B16" s="17" t="s">
        <v>47</v>
      </c>
      <c r="C16" s="18" t="s">
        <v>33</v>
      </c>
      <c r="D16" s="16" t="s">
        <v>48</v>
      </c>
      <c r="E16" s="19" t="s">
        <v>49</v>
      </c>
      <c r="F16" s="20">
        <v>270</v>
      </c>
      <c r="G16" s="21">
        <v>17.68</v>
      </c>
      <c r="H16" s="21">
        <f>TRUNC(G16 * (1 + 22.88 / 100), 2)</f>
        <v>21.72</v>
      </c>
      <c r="I16" s="21">
        <f>TRUNC(F16 * H16, 2)</f>
        <v>5864.4</v>
      </c>
    </row>
    <row r="17" spans="1:9" ht="39" customHeight="1" x14ac:dyDescent="0.2">
      <c r="A17" s="16" t="s">
        <v>50</v>
      </c>
      <c r="B17" s="17" t="s">
        <v>51</v>
      </c>
      <c r="C17" s="18" t="s">
        <v>33</v>
      </c>
      <c r="D17" s="16" t="s">
        <v>52</v>
      </c>
      <c r="E17" s="19" t="s">
        <v>53</v>
      </c>
      <c r="F17" s="20">
        <v>90</v>
      </c>
      <c r="G17" s="21">
        <v>22.93</v>
      </c>
      <c r="H17" s="21">
        <f>TRUNC(G17 * (1 + 22.88 / 100), 2)</f>
        <v>28.17</v>
      </c>
      <c r="I17" s="21">
        <f>TRUNC(F17 * H17, 2)</f>
        <v>2535.3000000000002</v>
      </c>
    </row>
    <row r="18" spans="1:9" ht="24" customHeight="1" x14ac:dyDescent="0.2">
      <c r="A18" s="11" t="s">
        <v>54</v>
      </c>
      <c r="B18" s="12"/>
      <c r="C18" s="12"/>
      <c r="D18" s="11" t="s">
        <v>55</v>
      </c>
      <c r="E18" s="11"/>
      <c r="F18" s="13"/>
      <c r="G18" s="14"/>
      <c r="H18" s="14"/>
      <c r="I18" s="15">
        <v>8197.08</v>
      </c>
    </row>
    <row r="19" spans="1:9" ht="24" customHeight="1" x14ac:dyDescent="0.2">
      <c r="A19" s="11" t="s">
        <v>56</v>
      </c>
      <c r="B19" s="12"/>
      <c r="C19" s="12"/>
      <c r="D19" s="11" t="s">
        <v>57</v>
      </c>
      <c r="E19" s="11"/>
      <c r="F19" s="13"/>
      <c r="G19" s="14"/>
      <c r="H19" s="14"/>
      <c r="I19" s="15">
        <v>3523.24</v>
      </c>
    </row>
    <row r="20" spans="1:9" ht="24" customHeight="1" x14ac:dyDescent="0.2">
      <c r="A20" s="16" t="s">
        <v>58</v>
      </c>
      <c r="B20" s="17" t="s">
        <v>59</v>
      </c>
      <c r="C20" s="18" t="s">
        <v>33</v>
      </c>
      <c r="D20" s="16" t="s">
        <v>60</v>
      </c>
      <c r="E20" s="19" t="s">
        <v>61</v>
      </c>
      <c r="F20" s="20">
        <v>1</v>
      </c>
      <c r="G20" s="21">
        <v>322.72000000000003</v>
      </c>
      <c r="H20" s="21">
        <f>TRUNC(G20 * (1 + 22.88 / 100), 2)</f>
        <v>396.55</v>
      </c>
      <c r="I20" s="21">
        <f>TRUNC(F20 * H20, 2)</f>
        <v>396.55</v>
      </c>
    </row>
    <row r="21" spans="1:9" ht="24" customHeight="1" x14ac:dyDescent="0.2">
      <c r="A21" s="16" t="s">
        <v>62</v>
      </c>
      <c r="B21" s="17" t="s">
        <v>63</v>
      </c>
      <c r="C21" s="18" t="s">
        <v>33</v>
      </c>
      <c r="D21" s="16" t="s">
        <v>64</v>
      </c>
      <c r="E21" s="19" t="s">
        <v>41</v>
      </c>
      <c r="F21" s="20">
        <v>1</v>
      </c>
      <c r="G21" s="21">
        <v>2544.5100000000002</v>
      </c>
      <c r="H21" s="21">
        <f>TRUNC(G21 * (1 + 22.88 / 100), 2)</f>
        <v>3126.69</v>
      </c>
      <c r="I21" s="21">
        <f>TRUNC(F21 * H21, 2)</f>
        <v>3126.69</v>
      </c>
    </row>
    <row r="22" spans="1:9" ht="24" customHeight="1" x14ac:dyDescent="0.2">
      <c r="A22" s="11" t="s">
        <v>65</v>
      </c>
      <c r="B22" s="12"/>
      <c r="C22" s="12"/>
      <c r="D22" s="11" t="s">
        <v>66</v>
      </c>
      <c r="E22" s="11"/>
      <c r="F22" s="13"/>
      <c r="G22" s="14"/>
      <c r="H22" s="14"/>
      <c r="I22" s="15">
        <v>1966.08</v>
      </c>
    </row>
    <row r="23" spans="1:9" ht="24" customHeight="1" x14ac:dyDescent="0.2">
      <c r="A23" s="16" t="s">
        <v>67</v>
      </c>
      <c r="B23" s="17" t="s">
        <v>68</v>
      </c>
      <c r="C23" s="18" t="s">
        <v>33</v>
      </c>
      <c r="D23" s="16" t="s">
        <v>69</v>
      </c>
      <c r="E23" s="19" t="s">
        <v>61</v>
      </c>
      <c r="F23" s="20">
        <v>1</v>
      </c>
      <c r="G23" s="21">
        <v>800</v>
      </c>
      <c r="H23" s="21">
        <f>TRUNC(G23 * (1 + 22.88 / 100), 2)</f>
        <v>983.04</v>
      </c>
      <c r="I23" s="21">
        <f>TRUNC(F23 * H23, 2)</f>
        <v>983.04</v>
      </c>
    </row>
    <row r="24" spans="1:9" ht="24" customHeight="1" x14ac:dyDescent="0.2">
      <c r="A24" s="16" t="s">
        <v>70</v>
      </c>
      <c r="B24" s="17" t="s">
        <v>71</v>
      </c>
      <c r="C24" s="18" t="s">
        <v>33</v>
      </c>
      <c r="D24" s="16" t="s">
        <v>72</v>
      </c>
      <c r="E24" s="19" t="s">
        <v>61</v>
      </c>
      <c r="F24" s="20">
        <v>1</v>
      </c>
      <c r="G24" s="21">
        <v>800</v>
      </c>
      <c r="H24" s="21">
        <f>TRUNC(G24 * (1 + 22.88 / 100), 2)</f>
        <v>983.04</v>
      </c>
      <c r="I24" s="21">
        <f>TRUNC(F24 * H24, 2)</f>
        <v>983.04</v>
      </c>
    </row>
    <row r="25" spans="1:9" ht="24" customHeight="1" x14ac:dyDescent="0.2">
      <c r="A25" s="11" t="s">
        <v>73</v>
      </c>
      <c r="B25" s="12"/>
      <c r="C25" s="12"/>
      <c r="D25" s="11" t="s">
        <v>74</v>
      </c>
      <c r="E25" s="11"/>
      <c r="F25" s="13"/>
      <c r="G25" s="14"/>
      <c r="H25" s="14"/>
      <c r="I25" s="15">
        <v>2707.76</v>
      </c>
    </row>
    <row r="26" spans="1:9" ht="24" customHeight="1" x14ac:dyDescent="0.2">
      <c r="A26" s="16" t="s">
        <v>75</v>
      </c>
      <c r="B26" s="17" t="s">
        <v>76</v>
      </c>
      <c r="C26" s="18" t="s">
        <v>33</v>
      </c>
      <c r="D26" s="16" t="s">
        <v>77</v>
      </c>
      <c r="E26" s="19" t="s">
        <v>41</v>
      </c>
      <c r="F26" s="20">
        <v>1.5</v>
      </c>
      <c r="G26" s="21">
        <v>486.53</v>
      </c>
      <c r="H26" s="21">
        <f>TRUNC(G26 * (1 + 22.88 / 100), 2)</f>
        <v>597.84</v>
      </c>
      <c r="I26" s="21">
        <f>TRUNC(F26 * H26, 2)</f>
        <v>896.76</v>
      </c>
    </row>
    <row r="27" spans="1:9" ht="24" customHeight="1" x14ac:dyDescent="0.2">
      <c r="A27" s="16" t="s">
        <v>78</v>
      </c>
      <c r="B27" s="17" t="s">
        <v>79</v>
      </c>
      <c r="C27" s="18" t="s">
        <v>33</v>
      </c>
      <c r="D27" s="16" t="s">
        <v>80</v>
      </c>
      <c r="E27" s="19" t="s">
        <v>61</v>
      </c>
      <c r="F27" s="20">
        <v>1</v>
      </c>
      <c r="G27" s="21">
        <v>1473.8</v>
      </c>
      <c r="H27" s="21">
        <f>TRUNC(G27 * (1 + 22.88 / 100), 2)</f>
        <v>1811</v>
      </c>
      <c r="I27" s="21">
        <f>TRUNC(F27 * H27, 2)</f>
        <v>1811</v>
      </c>
    </row>
    <row r="28" spans="1:9" ht="24" customHeight="1" x14ac:dyDescent="0.2">
      <c r="A28" s="11" t="s">
        <v>81</v>
      </c>
      <c r="B28" s="12"/>
      <c r="C28" s="12"/>
      <c r="D28" s="11" t="s">
        <v>82</v>
      </c>
      <c r="E28" s="11"/>
      <c r="F28" s="13"/>
      <c r="G28" s="14"/>
      <c r="H28" s="14"/>
      <c r="I28" s="15">
        <v>30570.2</v>
      </c>
    </row>
    <row r="29" spans="1:9" ht="24" customHeight="1" x14ac:dyDescent="0.2">
      <c r="A29" s="11" t="s">
        <v>83</v>
      </c>
      <c r="B29" s="12"/>
      <c r="C29" s="12"/>
      <c r="D29" s="11" t="s">
        <v>84</v>
      </c>
      <c r="E29" s="11"/>
      <c r="F29" s="13"/>
      <c r="G29" s="14"/>
      <c r="H29" s="14"/>
      <c r="I29" s="15">
        <v>22772.76</v>
      </c>
    </row>
    <row r="30" spans="1:9" ht="26.1" customHeight="1" x14ac:dyDescent="0.2">
      <c r="A30" s="16" t="s">
        <v>85</v>
      </c>
      <c r="B30" s="17" t="s">
        <v>86</v>
      </c>
      <c r="C30" s="18" t="s">
        <v>19</v>
      </c>
      <c r="D30" s="16" t="s">
        <v>87</v>
      </c>
      <c r="E30" s="19" t="s">
        <v>88</v>
      </c>
      <c r="F30" s="20">
        <v>14.28</v>
      </c>
      <c r="G30" s="21">
        <v>62.42</v>
      </c>
      <c r="H30" s="21">
        <f t="shared" ref="H30:H65" si="0">TRUNC(G30 * (1 + 22.88 / 100), 2)</f>
        <v>76.7</v>
      </c>
      <c r="I30" s="21">
        <f t="shared" ref="I30:I65" si="1">TRUNC(F30 * H30, 2)</f>
        <v>1095.27</v>
      </c>
    </row>
    <row r="31" spans="1:9" ht="26.1" customHeight="1" x14ac:dyDescent="0.2">
      <c r="A31" s="16" t="s">
        <v>89</v>
      </c>
      <c r="B31" s="17" t="s">
        <v>90</v>
      </c>
      <c r="C31" s="18" t="s">
        <v>19</v>
      </c>
      <c r="D31" s="16" t="s">
        <v>91</v>
      </c>
      <c r="E31" s="19" t="s">
        <v>41</v>
      </c>
      <c r="F31" s="20">
        <v>171.82</v>
      </c>
      <c r="G31" s="21">
        <v>25.36</v>
      </c>
      <c r="H31" s="21">
        <f t="shared" si="0"/>
        <v>31.16</v>
      </c>
      <c r="I31" s="21">
        <f t="shared" si="1"/>
        <v>5353.91</v>
      </c>
    </row>
    <row r="32" spans="1:9" ht="26.1" customHeight="1" x14ac:dyDescent="0.2">
      <c r="A32" s="16" t="s">
        <v>92</v>
      </c>
      <c r="B32" s="17" t="s">
        <v>93</v>
      </c>
      <c r="C32" s="18" t="s">
        <v>19</v>
      </c>
      <c r="D32" s="16" t="s">
        <v>94</v>
      </c>
      <c r="E32" s="19" t="s">
        <v>41</v>
      </c>
      <c r="F32" s="20">
        <v>11.83</v>
      </c>
      <c r="G32" s="21">
        <v>27.48</v>
      </c>
      <c r="H32" s="21">
        <f t="shared" si="0"/>
        <v>33.76</v>
      </c>
      <c r="I32" s="21">
        <f t="shared" si="1"/>
        <v>399.38</v>
      </c>
    </row>
    <row r="33" spans="1:9" ht="24" customHeight="1" x14ac:dyDescent="0.2">
      <c r="A33" s="16" t="s">
        <v>95</v>
      </c>
      <c r="B33" s="17" t="s">
        <v>96</v>
      </c>
      <c r="C33" s="18" t="s">
        <v>33</v>
      </c>
      <c r="D33" s="16" t="s">
        <v>97</v>
      </c>
      <c r="E33" s="19" t="s">
        <v>41</v>
      </c>
      <c r="F33" s="20">
        <v>21.57</v>
      </c>
      <c r="G33" s="21">
        <v>3.87</v>
      </c>
      <c r="H33" s="21">
        <f t="shared" si="0"/>
        <v>4.75</v>
      </c>
      <c r="I33" s="21">
        <f t="shared" si="1"/>
        <v>102.45</v>
      </c>
    </row>
    <row r="34" spans="1:9" ht="26.1" customHeight="1" x14ac:dyDescent="0.2">
      <c r="A34" s="16" t="s">
        <v>98</v>
      </c>
      <c r="B34" s="17" t="s">
        <v>99</v>
      </c>
      <c r="C34" s="18" t="s">
        <v>19</v>
      </c>
      <c r="D34" s="16" t="s">
        <v>100</v>
      </c>
      <c r="E34" s="19" t="s">
        <v>41</v>
      </c>
      <c r="F34" s="20">
        <v>136.52000000000001</v>
      </c>
      <c r="G34" s="21">
        <v>2.29</v>
      </c>
      <c r="H34" s="21">
        <f t="shared" si="0"/>
        <v>2.81</v>
      </c>
      <c r="I34" s="21">
        <f t="shared" si="1"/>
        <v>383.62</v>
      </c>
    </row>
    <row r="35" spans="1:9" ht="26.1" customHeight="1" x14ac:dyDescent="0.2">
      <c r="A35" s="16" t="s">
        <v>101</v>
      </c>
      <c r="B35" s="17" t="s">
        <v>102</v>
      </c>
      <c r="C35" s="18" t="s">
        <v>19</v>
      </c>
      <c r="D35" s="16" t="s">
        <v>103</v>
      </c>
      <c r="E35" s="19" t="s">
        <v>104</v>
      </c>
      <c r="F35" s="20">
        <v>4</v>
      </c>
      <c r="G35" s="21">
        <v>14.07</v>
      </c>
      <c r="H35" s="21">
        <f t="shared" si="0"/>
        <v>17.28</v>
      </c>
      <c r="I35" s="21">
        <f t="shared" si="1"/>
        <v>69.12</v>
      </c>
    </row>
    <row r="36" spans="1:9" ht="26.1" customHeight="1" x14ac:dyDescent="0.2">
      <c r="A36" s="16" t="s">
        <v>105</v>
      </c>
      <c r="B36" s="17" t="s">
        <v>106</v>
      </c>
      <c r="C36" s="18" t="s">
        <v>19</v>
      </c>
      <c r="D36" s="16" t="s">
        <v>107</v>
      </c>
      <c r="E36" s="19" t="s">
        <v>41</v>
      </c>
      <c r="F36" s="20">
        <v>5.46</v>
      </c>
      <c r="G36" s="21">
        <v>10.64</v>
      </c>
      <c r="H36" s="21">
        <f t="shared" si="0"/>
        <v>13.07</v>
      </c>
      <c r="I36" s="21">
        <f t="shared" si="1"/>
        <v>71.36</v>
      </c>
    </row>
    <row r="37" spans="1:9" ht="39" customHeight="1" x14ac:dyDescent="0.2">
      <c r="A37" s="16" t="s">
        <v>108</v>
      </c>
      <c r="B37" s="17" t="s">
        <v>109</v>
      </c>
      <c r="C37" s="18" t="s">
        <v>19</v>
      </c>
      <c r="D37" s="16" t="s">
        <v>110</v>
      </c>
      <c r="E37" s="19" t="s">
        <v>41</v>
      </c>
      <c r="F37" s="20">
        <v>10</v>
      </c>
      <c r="G37" s="21">
        <v>3.95</v>
      </c>
      <c r="H37" s="21">
        <f t="shared" si="0"/>
        <v>4.8499999999999996</v>
      </c>
      <c r="I37" s="21">
        <f t="shared" si="1"/>
        <v>48.5</v>
      </c>
    </row>
    <row r="38" spans="1:9" ht="26.1" customHeight="1" x14ac:dyDescent="0.2">
      <c r="A38" s="16" t="s">
        <v>111</v>
      </c>
      <c r="B38" s="17" t="s">
        <v>112</v>
      </c>
      <c r="C38" s="18" t="s">
        <v>19</v>
      </c>
      <c r="D38" s="16" t="s">
        <v>113</v>
      </c>
      <c r="E38" s="19" t="s">
        <v>104</v>
      </c>
      <c r="F38" s="20">
        <v>4</v>
      </c>
      <c r="G38" s="21">
        <v>10.25</v>
      </c>
      <c r="H38" s="21">
        <f t="shared" si="0"/>
        <v>12.59</v>
      </c>
      <c r="I38" s="21">
        <f t="shared" si="1"/>
        <v>50.36</v>
      </c>
    </row>
    <row r="39" spans="1:9" ht="39" customHeight="1" x14ac:dyDescent="0.2">
      <c r="A39" s="16" t="s">
        <v>114</v>
      </c>
      <c r="B39" s="17" t="s">
        <v>115</v>
      </c>
      <c r="C39" s="18" t="s">
        <v>19</v>
      </c>
      <c r="D39" s="16" t="s">
        <v>116</v>
      </c>
      <c r="E39" s="19" t="s">
        <v>88</v>
      </c>
      <c r="F39" s="20">
        <v>3.8</v>
      </c>
      <c r="G39" s="21">
        <v>134.41999999999999</v>
      </c>
      <c r="H39" s="21">
        <f t="shared" si="0"/>
        <v>165.17</v>
      </c>
      <c r="I39" s="21">
        <f t="shared" si="1"/>
        <v>627.64</v>
      </c>
    </row>
    <row r="40" spans="1:9" ht="26.1" customHeight="1" x14ac:dyDescent="0.2">
      <c r="A40" s="16" t="s">
        <v>117</v>
      </c>
      <c r="B40" s="17" t="s">
        <v>118</v>
      </c>
      <c r="C40" s="18" t="s">
        <v>33</v>
      </c>
      <c r="D40" s="16" t="s">
        <v>119</v>
      </c>
      <c r="E40" s="19" t="s">
        <v>45</v>
      </c>
      <c r="F40" s="20">
        <v>83</v>
      </c>
      <c r="G40" s="21">
        <v>12.68</v>
      </c>
      <c r="H40" s="21">
        <f t="shared" si="0"/>
        <v>15.58</v>
      </c>
      <c r="I40" s="21">
        <f t="shared" si="1"/>
        <v>1293.1400000000001</v>
      </c>
    </row>
    <row r="41" spans="1:9" ht="26.1" customHeight="1" x14ac:dyDescent="0.2">
      <c r="A41" s="16" t="s">
        <v>120</v>
      </c>
      <c r="B41" s="17" t="s">
        <v>121</v>
      </c>
      <c r="C41" s="18" t="s">
        <v>19</v>
      </c>
      <c r="D41" s="16" t="s">
        <v>122</v>
      </c>
      <c r="E41" s="19" t="s">
        <v>104</v>
      </c>
      <c r="F41" s="20">
        <v>4</v>
      </c>
      <c r="G41" s="21">
        <v>1.75</v>
      </c>
      <c r="H41" s="21">
        <f t="shared" si="0"/>
        <v>2.15</v>
      </c>
      <c r="I41" s="21">
        <f t="shared" si="1"/>
        <v>8.6</v>
      </c>
    </row>
    <row r="42" spans="1:9" ht="39" customHeight="1" x14ac:dyDescent="0.2">
      <c r="A42" s="16" t="s">
        <v>123</v>
      </c>
      <c r="B42" s="17" t="s">
        <v>124</v>
      </c>
      <c r="C42" s="18" t="s">
        <v>19</v>
      </c>
      <c r="D42" s="16" t="s">
        <v>125</v>
      </c>
      <c r="E42" s="19" t="s">
        <v>41</v>
      </c>
      <c r="F42" s="20">
        <v>93.49</v>
      </c>
      <c r="G42" s="21">
        <v>8.15</v>
      </c>
      <c r="H42" s="21">
        <f t="shared" si="0"/>
        <v>10.01</v>
      </c>
      <c r="I42" s="21">
        <f t="shared" si="1"/>
        <v>935.83</v>
      </c>
    </row>
    <row r="43" spans="1:9" ht="26.1" customHeight="1" x14ac:dyDescent="0.2">
      <c r="A43" s="16" t="s">
        <v>126</v>
      </c>
      <c r="B43" s="17" t="s">
        <v>127</v>
      </c>
      <c r="C43" s="18" t="s">
        <v>19</v>
      </c>
      <c r="D43" s="16" t="s">
        <v>128</v>
      </c>
      <c r="E43" s="19" t="s">
        <v>41</v>
      </c>
      <c r="F43" s="20">
        <v>11.95</v>
      </c>
      <c r="G43" s="21">
        <v>22.82</v>
      </c>
      <c r="H43" s="21">
        <f t="shared" si="0"/>
        <v>28.04</v>
      </c>
      <c r="I43" s="21">
        <f t="shared" si="1"/>
        <v>335.07</v>
      </c>
    </row>
    <row r="44" spans="1:9" ht="26.1" customHeight="1" x14ac:dyDescent="0.2">
      <c r="A44" s="16" t="s">
        <v>129</v>
      </c>
      <c r="B44" s="17" t="s">
        <v>130</v>
      </c>
      <c r="C44" s="18" t="s">
        <v>33</v>
      </c>
      <c r="D44" s="16" t="s">
        <v>131</v>
      </c>
      <c r="E44" s="19" t="s">
        <v>41</v>
      </c>
      <c r="F44" s="20">
        <v>420.99</v>
      </c>
      <c r="G44" s="21">
        <v>3.48</v>
      </c>
      <c r="H44" s="21">
        <f t="shared" si="0"/>
        <v>4.2699999999999996</v>
      </c>
      <c r="I44" s="21">
        <f t="shared" si="1"/>
        <v>1797.62</v>
      </c>
    </row>
    <row r="45" spans="1:9" ht="39" customHeight="1" x14ac:dyDescent="0.2">
      <c r="A45" s="16" t="s">
        <v>132</v>
      </c>
      <c r="B45" s="17" t="s">
        <v>133</v>
      </c>
      <c r="C45" s="18" t="s">
        <v>19</v>
      </c>
      <c r="D45" s="16" t="s">
        <v>134</v>
      </c>
      <c r="E45" s="19" t="s">
        <v>88</v>
      </c>
      <c r="F45" s="20">
        <v>3.95</v>
      </c>
      <c r="G45" s="21">
        <v>257.02</v>
      </c>
      <c r="H45" s="21">
        <f t="shared" si="0"/>
        <v>315.82</v>
      </c>
      <c r="I45" s="21">
        <f t="shared" si="1"/>
        <v>1247.48</v>
      </c>
    </row>
    <row r="46" spans="1:9" ht="24" customHeight="1" x14ac:dyDescent="0.2">
      <c r="A46" s="16" t="s">
        <v>135</v>
      </c>
      <c r="B46" s="17" t="s">
        <v>136</v>
      </c>
      <c r="C46" s="18" t="s">
        <v>19</v>
      </c>
      <c r="D46" s="16" t="s">
        <v>137</v>
      </c>
      <c r="E46" s="19" t="s">
        <v>41</v>
      </c>
      <c r="F46" s="20">
        <v>54.48</v>
      </c>
      <c r="G46" s="21">
        <v>12.08</v>
      </c>
      <c r="H46" s="21">
        <f t="shared" si="0"/>
        <v>14.84</v>
      </c>
      <c r="I46" s="21">
        <f t="shared" si="1"/>
        <v>808.48</v>
      </c>
    </row>
    <row r="47" spans="1:9" ht="26.1" customHeight="1" x14ac:dyDescent="0.2">
      <c r="A47" s="16" t="s">
        <v>138</v>
      </c>
      <c r="B47" s="17" t="s">
        <v>139</v>
      </c>
      <c r="C47" s="18" t="s">
        <v>33</v>
      </c>
      <c r="D47" s="16" t="s">
        <v>140</v>
      </c>
      <c r="E47" s="19" t="s">
        <v>104</v>
      </c>
      <c r="F47" s="20">
        <v>3</v>
      </c>
      <c r="G47" s="21">
        <v>24.51</v>
      </c>
      <c r="H47" s="21">
        <f t="shared" si="0"/>
        <v>30.11</v>
      </c>
      <c r="I47" s="21">
        <f t="shared" si="1"/>
        <v>90.33</v>
      </c>
    </row>
    <row r="48" spans="1:9" ht="39" customHeight="1" x14ac:dyDescent="0.2">
      <c r="A48" s="16" t="s">
        <v>141</v>
      </c>
      <c r="B48" s="17" t="s">
        <v>142</v>
      </c>
      <c r="C48" s="18" t="s">
        <v>19</v>
      </c>
      <c r="D48" s="16" t="s">
        <v>143</v>
      </c>
      <c r="E48" s="19" t="s">
        <v>45</v>
      </c>
      <c r="F48" s="20">
        <v>1</v>
      </c>
      <c r="G48" s="21">
        <v>0.56000000000000005</v>
      </c>
      <c r="H48" s="21">
        <f t="shared" si="0"/>
        <v>0.68</v>
      </c>
      <c r="I48" s="21">
        <f t="shared" si="1"/>
        <v>0.68</v>
      </c>
    </row>
    <row r="49" spans="1:9" ht="26.1" customHeight="1" x14ac:dyDescent="0.2">
      <c r="A49" s="16" t="s">
        <v>144</v>
      </c>
      <c r="B49" s="17" t="s">
        <v>145</v>
      </c>
      <c r="C49" s="18" t="s">
        <v>33</v>
      </c>
      <c r="D49" s="16" t="s">
        <v>146</v>
      </c>
      <c r="E49" s="19" t="s">
        <v>88</v>
      </c>
      <c r="F49" s="20">
        <v>34.799999999999997</v>
      </c>
      <c r="G49" s="21">
        <v>23.23</v>
      </c>
      <c r="H49" s="21">
        <f t="shared" si="0"/>
        <v>28.54</v>
      </c>
      <c r="I49" s="21">
        <f t="shared" si="1"/>
        <v>993.19</v>
      </c>
    </row>
    <row r="50" spans="1:9" ht="51.95" customHeight="1" x14ac:dyDescent="0.2">
      <c r="A50" s="16" t="s">
        <v>147</v>
      </c>
      <c r="B50" s="17" t="s">
        <v>148</v>
      </c>
      <c r="C50" s="18" t="s">
        <v>19</v>
      </c>
      <c r="D50" s="16" t="s">
        <v>149</v>
      </c>
      <c r="E50" s="19" t="s">
        <v>21</v>
      </c>
      <c r="F50" s="20">
        <v>36.799999999999997</v>
      </c>
      <c r="G50" s="21">
        <v>36.75</v>
      </c>
      <c r="H50" s="21">
        <f t="shared" si="0"/>
        <v>45.15</v>
      </c>
      <c r="I50" s="21">
        <f t="shared" si="1"/>
        <v>1661.52</v>
      </c>
    </row>
    <row r="51" spans="1:9" ht="26.1" customHeight="1" x14ac:dyDescent="0.2">
      <c r="A51" s="16" t="s">
        <v>150</v>
      </c>
      <c r="B51" s="17" t="s">
        <v>151</v>
      </c>
      <c r="C51" s="18" t="s">
        <v>19</v>
      </c>
      <c r="D51" s="16" t="s">
        <v>152</v>
      </c>
      <c r="E51" s="19" t="s">
        <v>45</v>
      </c>
      <c r="F51" s="20">
        <v>14.15</v>
      </c>
      <c r="G51" s="21">
        <v>5.18</v>
      </c>
      <c r="H51" s="21">
        <f t="shared" si="0"/>
        <v>6.36</v>
      </c>
      <c r="I51" s="21">
        <f t="shared" si="1"/>
        <v>89.99</v>
      </c>
    </row>
    <row r="52" spans="1:9" ht="26.1" customHeight="1" x14ac:dyDescent="0.2">
      <c r="A52" s="16" t="s">
        <v>153</v>
      </c>
      <c r="B52" s="17" t="s">
        <v>154</v>
      </c>
      <c r="C52" s="18" t="s">
        <v>19</v>
      </c>
      <c r="D52" s="16" t="s">
        <v>155</v>
      </c>
      <c r="E52" s="19" t="s">
        <v>41</v>
      </c>
      <c r="F52" s="20">
        <v>5.38</v>
      </c>
      <c r="G52" s="21">
        <v>3.37</v>
      </c>
      <c r="H52" s="21">
        <f t="shared" si="0"/>
        <v>4.1399999999999997</v>
      </c>
      <c r="I52" s="21">
        <f t="shared" si="1"/>
        <v>22.27</v>
      </c>
    </row>
    <row r="53" spans="1:9" ht="24" customHeight="1" x14ac:dyDescent="0.2">
      <c r="A53" s="16" t="s">
        <v>156</v>
      </c>
      <c r="B53" s="17" t="s">
        <v>157</v>
      </c>
      <c r="C53" s="18" t="s">
        <v>33</v>
      </c>
      <c r="D53" s="16" t="s">
        <v>158</v>
      </c>
      <c r="E53" s="19" t="s">
        <v>41</v>
      </c>
      <c r="F53" s="20">
        <v>2.16</v>
      </c>
      <c r="G53" s="21">
        <v>5.8</v>
      </c>
      <c r="H53" s="21">
        <f t="shared" si="0"/>
        <v>7.12</v>
      </c>
      <c r="I53" s="21">
        <f t="shared" si="1"/>
        <v>15.37</v>
      </c>
    </row>
    <row r="54" spans="1:9" ht="26.1" customHeight="1" x14ac:dyDescent="0.2">
      <c r="A54" s="16" t="s">
        <v>159</v>
      </c>
      <c r="B54" s="17" t="s">
        <v>160</v>
      </c>
      <c r="C54" s="18" t="s">
        <v>19</v>
      </c>
      <c r="D54" s="16" t="s">
        <v>161</v>
      </c>
      <c r="E54" s="19" t="s">
        <v>41</v>
      </c>
      <c r="F54" s="20">
        <v>11.17</v>
      </c>
      <c r="G54" s="21">
        <v>37</v>
      </c>
      <c r="H54" s="21">
        <f t="shared" si="0"/>
        <v>45.46</v>
      </c>
      <c r="I54" s="21">
        <f t="shared" si="1"/>
        <v>507.78</v>
      </c>
    </row>
    <row r="55" spans="1:9" ht="26.1" customHeight="1" x14ac:dyDescent="0.2">
      <c r="A55" s="16" t="s">
        <v>162</v>
      </c>
      <c r="B55" s="17" t="s">
        <v>163</v>
      </c>
      <c r="C55" s="18" t="s">
        <v>19</v>
      </c>
      <c r="D55" s="16" t="s">
        <v>164</v>
      </c>
      <c r="E55" s="19" t="s">
        <v>45</v>
      </c>
      <c r="F55" s="20">
        <v>63.97</v>
      </c>
      <c r="G55" s="21">
        <v>2.9</v>
      </c>
      <c r="H55" s="21">
        <f t="shared" si="0"/>
        <v>3.56</v>
      </c>
      <c r="I55" s="21">
        <f t="shared" si="1"/>
        <v>227.73</v>
      </c>
    </row>
    <row r="56" spans="1:9" ht="26.1" customHeight="1" x14ac:dyDescent="0.2">
      <c r="A56" s="16" t="s">
        <v>165</v>
      </c>
      <c r="B56" s="17" t="s">
        <v>166</v>
      </c>
      <c r="C56" s="18" t="s">
        <v>19</v>
      </c>
      <c r="D56" s="16" t="s">
        <v>167</v>
      </c>
      <c r="E56" s="19" t="s">
        <v>41</v>
      </c>
      <c r="F56" s="20">
        <v>47</v>
      </c>
      <c r="G56" s="21">
        <v>12.7</v>
      </c>
      <c r="H56" s="21">
        <f t="shared" si="0"/>
        <v>15.6</v>
      </c>
      <c r="I56" s="21">
        <f t="shared" si="1"/>
        <v>733.2</v>
      </c>
    </row>
    <row r="57" spans="1:9" ht="24" customHeight="1" x14ac:dyDescent="0.2">
      <c r="A57" s="16" t="s">
        <v>168</v>
      </c>
      <c r="B57" s="17" t="s">
        <v>169</v>
      </c>
      <c r="C57" s="18" t="s">
        <v>33</v>
      </c>
      <c r="D57" s="16" t="s">
        <v>170</v>
      </c>
      <c r="E57" s="19" t="s">
        <v>41</v>
      </c>
      <c r="F57" s="20">
        <v>0.58499999999999996</v>
      </c>
      <c r="G57" s="21">
        <v>28.07</v>
      </c>
      <c r="H57" s="21">
        <f t="shared" si="0"/>
        <v>34.49</v>
      </c>
      <c r="I57" s="21">
        <f t="shared" si="1"/>
        <v>20.170000000000002</v>
      </c>
    </row>
    <row r="58" spans="1:9" ht="24" customHeight="1" x14ac:dyDescent="0.2">
      <c r="A58" s="16" t="s">
        <v>171</v>
      </c>
      <c r="B58" s="17" t="s">
        <v>172</v>
      </c>
      <c r="C58" s="18" t="s">
        <v>33</v>
      </c>
      <c r="D58" s="16" t="s">
        <v>173</v>
      </c>
      <c r="E58" s="19" t="s">
        <v>174</v>
      </c>
      <c r="F58" s="20">
        <v>1</v>
      </c>
      <c r="G58" s="21">
        <v>7.97</v>
      </c>
      <c r="H58" s="21">
        <f t="shared" si="0"/>
        <v>9.7899999999999991</v>
      </c>
      <c r="I58" s="21">
        <f t="shared" si="1"/>
        <v>9.7899999999999991</v>
      </c>
    </row>
    <row r="59" spans="1:9" ht="39" customHeight="1" x14ac:dyDescent="0.2">
      <c r="A59" s="16" t="s">
        <v>175</v>
      </c>
      <c r="B59" s="17" t="s">
        <v>176</v>
      </c>
      <c r="C59" s="18" t="s">
        <v>19</v>
      </c>
      <c r="D59" s="16" t="s">
        <v>177</v>
      </c>
      <c r="E59" s="19" t="s">
        <v>41</v>
      </c>
      <c r="F59" s="20">
        <v>38</v>
      </c>
      <c r="G59" s="21">
        <v>20.329999999999998</v>
      </c>
      <c r="H59" s="21">
        <f t="shared" si="0"/>
        <v>24.98</v>
      </c>
      <c r="I59" s="21">
        <f t="shared" si="1"/>
        <v>949.24</v>
      </c>
    </row>
    <row r="60" spans="1:9" ht="26.1" customHeight="1" x14ac:dyDescent="0.2">
      <c r="A60" s="16" t="s">
        <v>178</v>
      </c>
      <c r="B60" s="17" t="s">
        <v>179</v>
      </c>
      <c r="C60" s="18" t="s">
        <v>19</v>
      </c>
      <c r="D60" s="16" t="s">
        <v>180</v>
      </c>
      <c r="E60" s="19" t="s">
        <v>88</v>
      </c>
      <c r="F60" s="20">
        <v>1.9</v>
      </c>
      <c r="G60" s="21">
        <v>91.89</v>
      </c>
      <c r="H60" s="21">
        <f t="shared" si="0"/>
        <v>112.91</v>
      </c>
      <c r="I60" s="21">
        <f t="shared" si="1"/>
        <v>214.52</v>
      </c>
    </row>
    <row r="61" spans="1:9" ht="26.1" customHeight="1" x14ac:dyDescent="0.2">
      <c r="A61" s="16" t="s">
        <v>181</v>
      </c>
      <c r="B61" s="17" t="s">
        <v>182</v>
      </c>
      <c r="C61" s="18" t="s">
        <v>33</v>
      </c>
      <c r="D61" s="16" t="s">
        <v>183</v>
      </c>
      <c r="E61" s="19" t="s">
        <v>41</v>
      </c>
      <c r="F61" s="20">
        <v>2.82</v>
      </c>
      <c r="G61" s="21">
        <v>69.69</v>
      </c>
      <c r="H61" s="21">
        <f t="shared" si="0"/>
        <v>85.63</v>
      </c>
      <c r="I61" s="21">
        <f t="shared" si="1"/>
        <v>241.47</v>
      </c>
    </row>
    <row r="62" spans="1:9" ht="26.1" customHeight="1" x14ac:dyDescent="0.2">
      <c r="A62" s="16" t="s">
        <v>184</v>
      </c>
      <c r="B62" s="17" t="s">
        <v>185</v>
      </c>
      <c r="C62" s="18" t="s">
        <v>33</v>
      </c>
      <c r="D62" s="16" t="s">
        <v>186</v>
      </c>
      <c r="E62" s="19" t="s">
        <v>41</v>
      </c>
      <c r="F62" s="20">
        <v>48.4</v>
      </c>
      <c r="G62" s="21">
        <v>24.59</v>
      </c>
      <c r="H62" s="21">
        <f t="shared" si="0"/>
        <v>30.21</v>
      </c>
      <c r="I62" s="21">
        <f t="shared" si="1"/>
        <v>1462.16</v>
      </c>
    </row>
    <row r="63" spans="1:9" ht="24" customHeight="1" x14ac:dyDescent="0.2">
      <c r="A63" s="16" t="s">
        <v>187</v>
      </c>
      <c r="B63" s="17" t="s">
        <v>188</v>
      </c>
      <c r="C63" s="18" t="s">
        <v>33</v>
      </c>
      <c r="D63" s="16" t="s">
        <v>189</v>
      </c>
      <c r="E63" s="19" t="s">
        <v>41</v>
      </c>
      <c r="F63" s="20">
        <v>3.11</v>
      </c>
      <c r="G63" s="21">
        <v>102.36</v>
      </c>
      <c r="H63" s="21">
        <f t="shared" si="0"/>
        <v>125.77</v>
      </c>
      <c r="I63" s="21">
        <f t="shared" si="1"/>
        <v>391.14</v>
      </c>
    </row>
    <row r="64" spans="1:9" ht="24" customHeight="1" x14ac:dyDescent="0.2">
      <c r="A64" s="16" t="s">
        <v>190</v>
      </c>
      <c r="B64" s="17" t="s">
        <v>191</v>
      </c>
      <c r="C64" s="18" t="s">
        <v>33</v>
      </c>
      <c r="D64" s="16" t="s">
        <v>192</v>
      </c>
      <c r="E64" s="19" t="s">
        <v>104</v>
      </c>
      <c r="F64" s="20">
        <v>2</v>
      </c>
      <c r="G64" s="21">
        <v>77.959999999999994</v>
      </c>
      <c r="H64" s="21">
        <f t="shared" si="0"/>
        <v>95.79</v>
      </c>
      <c r="I64" s="21">
        <f t="shared" si="1"/>
        <v>191.58</v>
      </c>
    </row>
    <row r="65" spans="1:9" ht="26.1" customHeight="1" x14ac:dyDescent="0.2">
      <c r="A65" s="16" t="s">
        <v>193</v>
      </c>
      <c r="B65" s="17" t="s">
        <v>194</v>
      </c>
      <c r="C65" s="18" t="s">
        <v>19</v>
      </c>
      <c r="D65" s="16" t="s">
        <v>195</v>
      </c>
      <c r="E65" s="19" t="s">
        <v>196</v>
      </c>
      <c r="F65" s="20">
        <v>8070</v>
      </c>
      <c r="G65" s="21">
        <v>0.04</v>
      </c>
      <c r="H65" s="21">
        <f t="shared" si="0"/>
        <v>0.04</v>
      </c>
      <c r="I65" s="21">
        <f t="shared" si="1"/>
        <v>322.8</v>
      </c>
    </row>
    <row r="66" spans="1:9" ht="24" customHeight="1" x14ac:dyDescent="0.2">
      <c r="A66" s="11" t="s">
        <v>197</v>
      </c>
      <c r="B66" s="12"/>
      <c r="C66" s="12"/>
      <c r="D66" s="11" t="s">
        <v>198</v>
      </c>
      <c r="E66" s="11"/>
      <c r="F66" s="13"/>
      <c r="G66" s="14"/>
      <c r="H66" s="14"/>
      <c r="I66" s="15">
        <v>2286.69</v>
      </c>
    </row>
    <row r="67" spans="1:9" ht="26.1" customHeight="1" x14ac:dyDescent="0.2">
      <c r="A67" s="16" t="s">
        <v>199</v>
      </c>
      <c r="B67" s="17" t="s">
        <v>200</v>
      </c>
      <c r="C67" s="18" t="s">
        <v>19</v>
      </c>
      <c r="D67" s="16" t="s">
        <v>201</v>
      </c>
      <c r="E67" s="19" t="s">
        <v>45</v>
      </c>
      <c r="F67" s="20">
        <v>1477.03</v>
      </c>
      <c r="G67" s="21">
        <v>0.79</v>
      </c>
      <c r="H67" s="21">
        <f>TRUNC(G67 * (1 + 22.88 / 100), 2)</f>
        <v>0.97</v>
      </c>
      <c r="I67" s="21">
        <f>TRUNC(F67 * H67, 2)</f>
        <v>1432.71</v>
      </c>
    </row>
    <row r="68" spans="1:9" ht="26.1" customHeight="1" x14ac:dyDescent="0.2">
      <c r="A68" s="16" t="s">
        <v>202</v>
      </c>
      <c r="B68" s="17" t="s">
        <v>203</v>
      </c>
      <c r="C68" s="18" t="s">
        <v>19</v>
      </c>
      <c r="D68" s="16" t="s">
        <v>204</v>
      </c>
      <c r="E68" s="19" t="s">
        <v>104</v>
      </c>
      <c r="F68" s="20">
        <v>50</v>
      </c>
      <c r="G68" s="21">
        <v>0.73</v>
      </c>
      <c r="H68" s="21">
        <f>TRUNC(G68 * (1 + 22.88 / 100), 2)</f>
        <v>0.89</v>
      </c>
      <c r="I68" s="21">
        <f>TRUNC(F68 * H68, 2)</f>
        <v>44.5</v>
      </c>
    </row>
    <row r="69" spans="1:9" ht="26.1" customHeight="1" x14ac:dyDescent="0.2">
      <c r="A69" s="16" t="s">
        <v>205</v>
      </c>
      <c r="B69" s="17" t="s">
        <v>206</v>
      </c>
      <c r="C69" s="18" t="s">
        <v>33</v>
      </c>
      <c r="D69" s="16" t="s">
        <v>207</v>
      </c>
      <c r="E69" s="19" t="s">
        <v>61</v>
      </c>
      <c r="F69" s="20">
        <v>59</v>
      </c>
      <c r="G69" s="21">
        <v>11.17</v>
      </c>
      <c r="H69" s="21">
        <f>TRUNC(G69 * (1 + 22.88 / 100), 2)</f>
        <v>13.72</v>
      </c>
      <c r="I69" s="21">
        <f>TRUNC(F69 * H69, 2)</f>
        <v>809.48</v>
      </c>
    </row>
    <row r="70" spans="1:9" ht="24" customHeight="1" x14ac:dyDescent="0.2">
      <c r="A70" s="11" t="s">
        <v>208</v>
      </c>
      <c r="B70" s="12"/>
      <c r="C70" s="12"/>
      <c r="D70" s="11" t="s">
        <v>209</v>
      </c>
      <c r="E70" s="11"/>
      <c r="F70" s="13"/>
      <c r="G70" s="14"/>
      <c r="H70" s="14"/>
      <c r="I70" s="15">
        <v>5510.75</v>
      </c>
    </row>
    <row r="71" spans="1:9" ht="39" customHeight="1" x14ac:dyDescent="0.2">
      <c r="A71" s="16" t="s">
        <v>210</v>
      </c>
      <c r="B71" s="17" t="s">
        <v>211</v>
      </c>
      <c r="C71" s="18" t="s">
        <v>19</v>
      </c>
      <c r="D71" s="16" t="s">
        <v>212</v>
      </c>
      <c r="E71" s="19" t="s">
        <v>213</v>
      </c>
      <c r="F71" s="20">
        <v>243.9</v>
      </c>
      <c r="G71" s="21">
        <v>2.39</v>
      </c>
      <c r="H71" s="21">
        <f>TRUNC(G71 * (1 + 22.88 / 100), 2)</f>
        <v>2.93</v>
      </c>
      <c r="I71" s="21">
        <f>TRUNC(F71 * H71, 2)</f>
        <v>714.62</v>
      </c>
    </row>
    <row r="72" spans="1:9" ht="26.1" customHeight="1" x14ac:dyDescent="0.2">
      <c r="A72" s="16" t="s">
        <v>214</v>
      </c>
      <c r="B72" s="17" t="s">
        <v>215</v>
      </c>
      <c r="C72" s="18" t="s">
        <v>33</v>
      </c>
      <c r="D72" s="16" t="s">
        <v>216</v>
      </c>
      <c r="E72" s="19" t="s">
        <v>88</v>
      </c>
      <c r="F72" s="20">
        <v>5.16</v>
      </c>
      <c r="G72" s="21">
        <v>249.31</v>
      </c>
      <c r="H72" s="21">
        <f>TRUNC(G72 * (1 + 22.88 / 100), 2)</f>
        <v>306.35000000000002</v>
      </c>
      <c r="I72" s="21">
        <f>TRUNC(F72 * H72, 2)</f>
        <v>1580.76</v>
      </c>
    </row>
    <row r="73" spans="1:9" ht="26.1" customHeight="1" x14ac:dyDescent="0.2">
      <c r="A73" s="16" t="s">
        <v>217</v>
      </c>
      <c r="B73" s="17" t="s">
        <v>218</v>
      </c>
      <c r="C73" s="18" t="s">
        <v>33</v>
      </c>
      <c r="D73" s="16" t="s">
        <v>219</v>
      </c>
      <c r="E73" s="19" t="s">
        <v>88</v>
      </c>
      <c r="F73" s="20">
        <v>24.39</v>
      </c>
      <c r="G73" s="21">
        <v>23.23</v>
      </c>
      <c r="H73" s="21">
        <f>TRUNC(G73 * (1 + 22.88 / 100), 2)</f>
        <v>28.54</v>
      </c>
      <c r="I73" s="21">
        <f>TRUNC(F73 * H73, 2)</f>
        <v>696.09</v>
      </c>
    </row>
    <row r="74" spans="1:9" ht="26.1" customHeight="1" x14ac:dyDescent="0.2">
      <c r="A74" s="16" t="s">
        <v>220</v>
      </c>
      <c r="B74" s="17" t="s">
        <v>221</v>
      </c>
      <c r="C74" s="18" t="s">
        <v>19</v>
      </c>
      <c r="D74" s="16" t="s">
        <v>222</v>
      </c>
      <c r="E74" s="19" t="s">
        <v>41</v>
      </c>
      <c r="F74" s="20">
        <v>103.15</v>
      </c>
      <c r="G74" s="21">
        <v>4.95</v>
      </c>
      <c r="H74" s="21">
        <f>TRUNC(G74 * (1 + 22.88 / 100), 2)</f>
        <v>6.08</v>
      </c>
      <c r="I74" s="21">
        <f>TRUNC(F74 * H74, 2)</f>
        <v>627.15</v>
      </c>
    </row>
    <row r="75" spans="1:9" ht="26.1" customHeight="1" x14ac:dyDescent="0.2">
      <c r="A75" s="16" t="s">
        <v>223</v>
      </c>
      <c r="B75" s="17" t="s">
        <v>224</v>
      </c>
      <c r="C75" s="18" t="s">
        <v>19</v>
      </c>
      <c r="D75" s="16" t="s">
        <v>225</v>
      </c>
      <c r="E75" s="19" t="s">
        <v>45</v>
      </c>
      <c r="F75" s="20">
        <v>73.14</v>
      </c>
      <c r="G75" s="21">
        <v>21.06</v>
      </c>
      <c r="H75" s="21">
        <f>TRUNC(G75 * (1 + 22.88 / 100), 2)</f>
        <v>25.87</v>
      </c>
      <c r="I75" s="21">
        <f>TRUNC(F75 * H75, 2)</f>
        <v>1892.13</v>
      </c>
    </row>
    <row r="76" spans="1:9" ht="24" customHeight="1" x14ac:dyDescent="0.2">
      <c r="A76" s="11" t="s">
        <v>226</v>
      </c>
      <c r="B76" s="12"/>
      <c r="C76" s="12"/>
      <c r="D76" s="11" t="s">
        <v>227</v>
      </c>
      <c r="E76" s="11"/>
      <c r="F76" s="13"/>
      <c r="G76" s="14"/>
      <c r="H76" s="14"/>
      <c r="I76" s="15">
        <v>21298.62</v>
      </c>
    </row>
    <row r="77" spans="1:9" ht="24" customHeight="1" x14ac:dyDescent="0.2">
      <c r="A77" s="11" t="s">
        <v>228</v>
      </c>
      <c r="B77" s="12"/>
      <c r="C77" s="12"/>
      <c r="D77" s="11" t="s">
        <v>229</v>
      </c>
      <c r="E77" s="11"/>
      <c r="F77" s="13"/>
      <c r="G77" s="14"/>
      <c r="H77" s="14"/>
      <c r="I77" s="15">
        <v>215</v>
      </c>
    </row>
    <row r="78" spans="1:9" ht="39" customHeight="1" x14ac:dyDescent="0.2">
      <c r="A78" s="16" t="s">
        <v>230</v>
      </c>
      <c r="B78" s="17" t="s">
        <v>211</v>
      </c>
      <c r="C78" s="18" t="s">
        <v>19</v>
      </c>
      <c r="D78" s="16" t="s">
        <v>212</v>
      </c>
      <c r="E78" s="19" t="s">
        <v>213</v>
      </c>
      <c r="F78" s="20">
        <v>2.62</v>
      </c>
      <c r="G78" s="21">
        <v>2.39</v>
      </c>
      <c r="H78" s="21">
        <f>TRUNC(G78 * (1 + 22.88 / 100), 2)</f>
        <v>2.93</v>
      </c>
      <c r="I78" s="21">
        <f>TRUNC(F78 * H78, 2)</f>
        <v>7.67</v>
      </c>
    </row>
    <row r="79" spans="1:9" ht="39" customHeight="1" x14ac:dyDescent="0.2">
      <c r="A79" s="16" t="s">
        <v>231</v>
      </c>
      <c r="B79" s="17" t="s">
        <v>232</v>
      </c>
      <c r="C79" s="18" t="s">
        <v>19</v>
      </c>
      <c r="D79" s="16" t="s">
        <v>233</v>
      </c>
      <c r="E79" s="19" t="s">
        <v>88</v>
      </c>
      <c r="F79" s="20">
        <v>1.2</v>
      </c>
      <c r="G79" s="21">
        <v>114.04</v>
      </c>
      <c r="H79" s="21">
        <f>TRUNC(G79 * (1 + 22.88 / 100), 2)</f>
        <v>140.13</v>
      </c>
      <c r="I79" s="21">
        <f>TRUNC(F79 * H79, 2)</f>
        <v>168.15</v>
      </c>
    </row>
    <row r="80" spans="1:9" ht="24" customHeight="1" x14ac:dyDescent="0.2">
      <c r="A80" s="16" t="s">
        <v>234</v>
      </c>
      <c r="B80" s="17" t="s">
        <v>235</v>
      </c>
      <c r="C80" s="18" t="s">
        <v>19</v>
      </c>
      <c r="D80" s="16" t="s">
        <v>236</v>
      </c>
      <c r="E80" s="19" t="s">
        <v>88</v>
      </c>
      <c r="F80" s="20">
        <v>0.2</v>
      </c>
      <c r="G80" s="21">
        <v>55.71</v>
      </c>
      <c r="H80" s="21">
        <f>TRUNC(G80 * (1 + 22.88 / 100), 2)</f>
        <v>68.45</v>
      </c>
      <c r="I80" s="21">
        <f>TRUNC(F80 * H80, 2)</f>
        <v>13.69</v>
      </c>
    </row>
    <row r="81" spans="1:9" ht="24" customHeight="1" x14ac:dyDescent="0.2">
      <c r="A81" s="16" t="s">
        <v>237</v>
      </c>
      <c r="B81" s="17" t="s">
        <v>238</v>
      </c>
      <c r="C81" s="18" t="s">
        <v>33</v>
      </c>
      <c r="D81" s="16" t="s">
        <v>239</v>
      </c>
      <c r="E81" s="19" t="s">
        <v>41</v>
      </c>
      <c r="F81" s="20">
        <v>1.36</v>
      </c>
      <c r="G81" s="21">
        <v>6.96</v>
      </c>
      <c r="H81" s="21">
        <f>TRUNC(G81 * (1 + 22.88 / 100), 2)</f>
        <v>8.5500000000000007</v>
      </c>
      <c r="I81" s="21">
        <f>TRUNC(F81 * H81, 2)</f>
        <v>11.62</v>
      </c>
    </row>
    <row r="82" spans="1:9" ht="26.1" customHeight="1" x14ac:dyDescent="0.2">
      <c r="A82" s="16" t="s">
        <v>240</v>
      </c>
      <c r="B82" s="17" t="s">
        <v>218</v>
      </c>
      <c r="C82" s="18" t="s">
        <v>33</v>
      </c>
      <c r="D82" s="16" t="s">
        <v>219</v>
      </c>
      <c r="E82" s="19" t="s">
        <v>88</v>
      </c>
      <c r="F82" s="20">
        <v>0.48599999999999999</v>
      </c>
      <c r="G82" s="21">
        <v>23.23</v>
      </c>
      <c r="H82" s="21">
        <f>TRUNC(G82 * (1 + 22.88 / 100), 2)</f>
        <v>28.54</v>
      </c>
      <c r="I82" s="21">
        <f>TRUNC(F82 * H82, 2)</f>
        <v>13.87</v>
      </c>
    </row>
    <row r="83" spans="1:9" ht="24" customHeight="1" x14ac:dyDescent="0.2">
      <c r="A83" s="11" t="s">
        <v>241</v>
      </c>
      <c r="B83" s="12"/>
      <c r="C83" s="12"/>
      <c r="D83" s="11" t="s">
        <v>242</v>
      </c>
      <c r="E83" s="11"/>
      <c r="F83" s="13"/>
      <c r="G83" s="14"/>
      <c r="H83" s="14"/>
      <c r="I83" s="15">
        <v>2324.6</v>
      </c>
    </row>
    <row r="84" spans="1:9" ht="39" customHeight="1" x14ac:dyDescent="0.2">
      <c r="A84" s="16" t="s">
        <v>243</v>
      </c>
      <c r="B84" s="17" t="s">
        <v>244</v>
      </c>
      <c r="C84" s="18" t="s">
        <v>19</v>
      </c>
      <c r="D84" s="16" t="s">
        <v>245</v>
      </c>
      <c r="E84" s="19" t="s">
        <v>41</v>
      </c>
      <c r="F84" s="20">
        <v>7.96</v>
      </c>
      <c r="G84" s="21">
        <v>75.84</v>
      </c>
      <c r="H84" s="21">
        <f>TRUNC(G84 * (1 + 22.88 / 100), 2)</f>
        <v>93.19</v>
      </c>
      <c r="I84" s="21">
        <f>TRUNC(F84 * H84, 2)</f>
        <v>741.79</v>
      </c>
    </row>
    <row r="85" spans="1:9" ht="26.1" customHeight="1" x14ac:dyDescent="0.2">
      <c r="A85" s="16" t="s">
        <v>246</v>
      </c>
      <c r="B85" s="17" t="s">
        <v>247</v>
      </c>
      <c r="C85" s="18" t="s">
        <v>19</v>
      </c>
      <c r="D85" s="16" t="s">
        <v>248</v>
      </c>
      <c r="E85" s="19" t="s">
        <v>196</v>
      </c>
      <c r="F85" s="20">
        <v>15.2</v>
      </c>
      <c r="G85" s="21">
        <v>18.43</v>
      </c>
      <c r="H85" s="21">
        <f>TRUNC(G85 * (1 + 22.88 / 100), 2)</f>
        <v>22.64</v>
      </c>
      <c r="I85" s="21">
        <f>TRUNC(F85 * H85, 2)</f>
        <v>344.12</v>
      </c>
    </row>
    <row r="86" spans="1:9" ht="26.1" customHeight="1" x14ac:dyDescent="0.2">
      <c r="A86" s="16" t="s">
        <v>249</v>
      </c>
      <c r="B86" s="17" t="s">
        <v>250</v>
      </c>
      <c r="C86" s="18" t="s">
        <v>19</v>
      </c>
      <c r="D86" s="16" t="s">
        <v>251</v>
      </c>
      <c r="E86" s="19" t="s">
        <v>88</v>
      </c>
      <c r="F86" s="20">
        <v>0.48599999999999999</v>
      </c>
      <c r="G86" s="21">
        <v>870.88</v>
      </c>
      <c r="H86" s="21">
        <f>TRUNC(G86 * (1 + 22.88 / 100), 2)</f>
        <v>1070.1300000000001</v>
      </c>
      <c r="I86" s="21">
        <f>TRUNC(F86 * H86, 2)</f>
        <v>520.08000000000004</v>
      </c>
    </row>
    <row r="87" spans="1:9" ht="39" customHeight="1" x14ac:dyDescent="0.2">
      <c r="A87" s="16" t="s">
        <v>252</v>
      </c>
      <c r="B87" s="17" t="s">
        <v>253</v>
      </c>
      <c r="C87" s="18" t="s">
        <v>19</v>
      </c>
      <c r="D87" s="16" t="s">
        <v>254</v>
      </c>
      <c r="E87" s="19" t="s">
        <v>88</v>
      </c>
      <c r="F87" s="20">
        <v>0.48599999999999999</v>
      </c>
      <c r="G87" s="21">
        <v>955.04</v>
      </c>
      <c r="H87" s="21">
        <f>TRUNC(G87 * (1 + 22.88 / 100), 2)</f>
        <v>1173.55</v>
      </c>
      <c r="I87" s="21">
        <f>TRUNC(F87 * H87, 2)</f>
        <v>570.34</v>
      </c>
    </row>
    <row r="88" spans="1:9" ht="26.1" customHeight="1" x14ac:dyDescent="0.2">
      <c r="A88" s="16" t="s">
        <v>255</v>
      </c>
      <c r="B88" s="17" t="s">
        <v>256</v>
      </c>
      <c r="C88" s="18" t="s">
        <v>33</v>
      </c>
      <c r="D88" s="16" t="s">
        <v>257</v>
      </c>
      <c r="E88" s="19" t="s">
        <v>41</v>
      </c>
      <c r="F88" s="20">
        <v>0.95099999999999996</v>
      </c>
      <c r="G88" s="21">
        <v>126.89</v>
      </c>
      <c r="H88" s="21">
        <f>TRUNC(G88 * (1 + 22.88 / 100), 2)</f>
        <v>155.91999999999999</v>
      </c>
      <c r="I88" s="21">
        <f>TRUNC(F88 * H88, 2)</f>
        <v>148.27000000000001</v>
      </c>
    </row>
    <row r="89" spans="1:9" ht="24" customHeight="1" x14ac:dyDescent="0.2">
      <c r="A89" s="11" t="s">
        <v>258</v>
      </c>
      <c r="B89" s="12"/>
      <c r="C89" s="12"/>
      <c r="D89" s="11" t="s">
        <v>259</v>
      </c>
      <c r="E89" s="11"/>
      <c r="F89" s="13"/>
      <c r="G89" s="14"/>
      <c r="H89" s="14"/>
      <c r="I89" s="15">
        <v>14871.43</v>
      </c>
    </row>
    <row r="90" spans="1:9" ht="39" customHeight="1" x14ac:dyDescent="0.2">
      <c r="A90" s="16" t="s">
        <v>260</v>
      </c>
      <c r="B90" s="17" t="s">
        <v>261</v>
      </c>
      <c r="C90" s="18" t="s">
        <v>19</v>
      </c>
      <c r="D90" s="16" t="s">
        <v>262</v>
      </c>
      <c r="E90" s="19" t="s">
        <v>88</v>
      </c>
      <c r="F90" s="20">
        <v>0.4</v>
      </c>
      <c r="G90" s="21">
        <v>1009.15</v>
      </c>
      <c r="H90" s="21">
        <f t="shared" ref="H90:H96" si="2">TRUNC(G90 * (1 + 22.88 / 100), 2)</f>
        <v>1240.04</v>
      </c>
      <c r="I90" s="21">
        <f t="shared" ref="I90:I96" si="3">TRUNC(F90 * H90, 2)</f>
        <v>496.01</v>
      </c>
    </row>
    <row r="91" spans="1:9" ht="51.95" customHeight="1" x14ac:dyDescent="0.2">
      <c r="A91" s="16" t="s">
        <v>263</v>
      </c>
      <c r="B91" s="17" t="s">
        <v>264</v>
      </c>
      <c r="C91" s="18" t="s">
        <v>19</v>
      </c>
      <c r="D91" s="16" t="s">
        <v>265</v>
      </c>
      <c r="E91" s="19" t="s">
        <v>88</v>
      </c>
      <c r="F91" s="20">
        <v>5.27</v>
      </c>
      <c r="G91" s="21">
        <v>1027.76</v>
      </c>
      <c r="H91" s="21">
        <f t="shared" si="2"/>
        <v>1262.9100000000001</v>
      </c>
      <c r="I91" s="21">
        <f t="shared" si="3"/>
        <v>6655.53</v>
      </c>
    </row>
    <row r="92" spans="1:9" ht="39" customHeight="1" x14ac:dyDescent="0.2">
      <c r="A92" s="16" t="s">
        <v>266</v>
      </c>
      <c r="B92" s="17" t="s">
        <v>267</v>
      </c>
      <c r="C92" s="18" t="s">
        <v>19</v>
      </c>
      <c r="D92" s="16" t="s">
        <v>268</v>
      </c>
      <c r="E92" s="19" t="s">
        <v>41</v>
      </c>
      <c r="F92" s="20">
        <v>4.87</v>
      </c>
      <c r="G92" s="21">
        <v>116.84</v>
      </c>
      <c r="H92" s="21">
        <f t="shared" si="2"/>
        <v>143.57</v>
      </c>
      <c r="I92" s="21">
        <f t="shared" si="3"/>
        <v>699.18</v>
      </c>
    </row>
    <row r="93" spans="1:9" ht="39" customHeight="1" x14ac:dyDescent="0.2">
      <c r="A93" s="16" t="s">
        <v>269</v>
      </c>
      <c r="B93" s="17" t="s">
        <v>270</v>
      </c>
      <c r="C93" s="18" t="s">
        <v>19</v>
      </c>
      <c r="D93" s="16" t="s">
        <v>271</v>
      </c>
      <c r="E93" s="19" t="s">
        <v>41</v>
      </c>
      <c r="F93" s="20">
        <v>13.28</v>
      </c>
      <c r="G93" s="21">
        <v>178.38</v>
      </c>
      <c r="H93" s="21">
        <f t="shared" si="2"/>
        <v>219.19</v>
      </c>
      <c r="I93" s="21">
        <f t="shared" si="3"/>
        <v>2910.84</v>
      </c>
    </row>
    <row r="94" spans="1:9" ht="51.95" customHeight="1" x14ac:dyDescent="0.2">
      <c r="A94" s="16" t="s">
        <v>272</v>
      </c>
      <c r="B94" s="17" t="s">
        <v>273</v>
      </c>
      <c r="C94" s="18" t="s">
        <v>19</v>
      </c>
      <c r="D94" s="16" t="s">
        <v>274</v>
      </c>
      <c r="E94" s="19" t="s">
        <v>196</v>
      </c>
      <c r="F94" s="20">
        <v>19.5</v>
      </c>
      <c r="G94" s="21">
        <v>19.23</v>
      </c>
      <c r="H94" s="21">
        <f t="shared" si="2"/>
        <v>23.62</v>
      </c>
      <c r="I94" s="21">
        <f t="shared" si="3"/>
        <v>460.59</v>
      </c>
    </row>
    <row r="95" spans="1:9" ht="51.95" customHeight="1" x14ac:dyDescent="0.2">
      <c r="A95" s="16" t="s">
        <v>275</v>
      </c>
      <c r="B95" s="17" t="s">
        <v>276</v>
      </c>
      <c r="C95" s="18" t="s">
        <v>19</v>
      </c>
      <c r="D95" s="16" t="s">
        <v>277</v>
      </c>
      <c r="E95" s="19" t="s">
        <v>196</v>
      </c>
      <c r="F95" s="20">
        <v>63.6</v>
      </c>
      <c r="G95" s="21">
        <v>12.92</v>
      </c>
      <c r="H95" s="21">
        <f t="shared" si="2"/>
        <v>15.87</v>
      </c>
      <c r="I95" s="21">
        <f t="shared" si="3"/>
        <v>1009.33</v>
      </c>
    </row>
    <row r="96" spans="1:9" ht="39" customHeight="1" x14ac:dyDescent="0.2">
      <c r="A96" s="16" t="s">
        <v>278</v>
      </c>
      <c r="B96" s="17" t="s">
        <v>279</v>
      </c>
      <c r="C96" s="18" t="s">
        <v>19</v>
      </c>
      <c r="D96" s="16" t="s">
        <v>280</v>
      </c>
      <c r="E96" s="19" t="s">
        <v>196</v>
      </c>
      <c r="F96" s="20">
        <v>185</v>
      </c>
      <c r="G96" s="21">
        <v>11.62</v>
      </c>
      <c r="H96" s="21">
        <f t="shared" si="2"/>
        <v>14.27</v>
      </c>
      <c r="I96" s="21">
        <f t="shared" si="3"/>
        <v>2639.95</v>
      </c>
    </row>
    <row r="97" spans="1:9" ht="24" customHeight="1" x14ac:dyDescent="0.2">
      <c r="A97" s="11" t="s">
        <v>281</v>
      </c>
      <c r="B97" s="12"/>
      <c r="C97" s="12"/>
      <c r="D97" s="11" t="s">
        <v>282</v>
      </c>
      <c r="E97" s="11"/>
      <c r="F97" s="13"/>
      <c r="G97" s="14"/>
      <c r="H97" s="14"/>
      <c r="I97" s="15">
        <v>3761.97</v>
      </c>
    </row>
    <row r="98" spans="1:9" ht="26.1" customHeight="1" x14ac:dyDescent="0.2">
      <c r="A98" s="16" t="s">
        <v>283</v>
      </c>
      <c r="B98" s="17" t="s">
        <v>284</v>
      </c>
      <c r="C98" s="18" t="s">
        <v>19</v>
      </c>
      <c r="D98" s="16" t="s">
        <v>285</v>
      </c>
      <c r="E98" s="19" t="s">
        <v>104</v>
      </c>
      <c r="F98" s="20">
        <v>1</v>
      </c>
      <c r="G98" s="21">
        <v>195.87</v>
      </c>
      <c r="H98" s="21">
        <f>TRUNC(G98 * (1 + 22.88 / 100), 2)</f>
        <v>240.68</v>
      </c>
      <c r="I98" s="21">
        <f>TRUNC(F98 * H98, 2)</f>
        <v>240.68</v>
      </c>
    </row>
    <row r="99" spans="1:9" ht="26.1" customHeight="1" x14ac:dyDescent="0.2">
      <c r="A99" s="16" t="s">
        <v>286</v>
      </c>
      <c r="B99" s="17" t="s">
        <v>287</v>
      </c>
      <c r="C99" s="18" t="s">
        <v>33</v>
      </c>
      <c r="D99" s="16" t="s">
        <v>288</v>
      </c>
      <c r="E99" s="19" t="s">
        <v>41</v>
      </c>
      <c r="F99" s="20">
        <v>26.56</v>
      </c>
      <c r="G99" s="21">
        <v>24.43</v>
      </c>
      <c r="H99" s="21">
        <f>TRUNC(G99 * (1 + 22.88 / 100), 2)</f>
        <v>30.01</v>
      </c>
      <c r="I99" s="21">
        <f>TRUNC(F99 * H99, 2)</f>
        <v>797.06</v>
      </c>
    </row>
    <row r="100" spans="1:9" ht="24" customHeight="1" x14ac:dyDescent="0.2">
      <c r="A100" s="16" t="s">
        <v>289</v>
      </c>
      <c r="B100" s="17" t="s">
        <v>290</v>
      </c>
      <c r="C100" s="18" t="s">
        <v>33</v>
      </c>
      <c r="D100" s="16" t="s">
        <v>291</v>
      </c>
      <c r="E100" s="19" t="s">
        <v>41</v>
      </c>
      <c r="F100" s="20">
        <v>26.56</v>
      </c>
      <c r="G100" s="21">
        <v>16.39</v>
      </c>
      <c r="H100" s="21">
        <f>TRUNC(G100 * (1 + 22.88 / 100), 2)</f>
        <v>20.14</v>
      </c>
      <c r="I100" s="21">
        <f>TRUNC(F100 * H100, 2)</f>
        <v>534.91</v>
      </c>
    </row>
    <row r="101" spans="1:9" ht="39" customHeight="1" x14ac:dyDescent="0.2">
      <c r="A101" s="16" t="s">
        <v>292</v>
      </c>
      <c r="B101" s="17" t="s">
        <v>293</v>
      </c>
      <c r="C101" s="18" t="s">
        <v>33</v>
      </c>
      <c r="D101" s="16" t="s">
        <v>294</v>
      </c>
      <c r="E101" s="19" t="s">
        <v>45</v>
      </c>
      <c r="F101" s="20">
        <v>19.690000000000001</v>
      </c>
      <c r="G101" s="21">
        <v>63.89</v>
      </c>
      <c r="H101" s="21">
        <f>TRUNC(G101 * (1 + 22.88 / 100), 2)</f>
        <v>78.5</v>
      </c>
      <c r="I101" s="21">
        <f>TRUNC(F101 * H101, 2)</f>
        <v>1545.66</v>
      </c>
    </row>
    <row r="102" spans="1:9" ht="26.1" customHeight="1" x14ac:dyDescent="0.2">
      <c r="A102" s="16" t="s">
        <v>295</v>
      </c>
      <c r="B102" s="17" t="s">
        <v>296</v>
      </c>
      <c r="C102" s="18" t="s">
        <v>33</v>
      </c>
      <c r="D102" s="16" t="s">
        <v>297</v>
      </c>
      <c r="E102" s="19" t="s">
        <v>45</v>
      </c>
      <c r="F102" s="20">
        <v>19.690000000000001</v>
      </c>
      <c r="G102" s="21">
        <v>26.61</v>
      </c>
      <c r="H102" s="21">
        <f>TRUNC(G102 * (1 + 22.88 / 100), 2)</f>
        <v>32.69</v>
      </c>
      <c r="I102" s="21">
        <f>TRUNC(F102 * H102, 2)</f>
        <v>643.66</v>
      </c>
    </row>
    <row r="103" spans="1:9" ht="24" customHeight="1" x14ac:dyDescent="0.2">
      <c r="A103" s="11" t="s">
        <v>298</v>
      </c>
      <c r="B103" s="12"/>
      <c r="C103" s="12"/>
      <c r="D103" s="11" t="s">
        <v>299</v>
      </c>
      <c r="E103" s="11"/>
      <c r="F103" s="13"/>
      <c r="G103" s="14"/>
      <c r="H103" s="14"/>
      <c r="I103" s="15">
        <v>125.62</v>
      </c>
    </row>
    <row r="104" spans="1:9" ht="39" customHeight="1" x14ac:dyDescent="0.2">
      <c r="A104" s="16" t="s">
        <v>300</v>
      </c>
      <c r="B104" s="17" t="s">
        <v>301</v>
      </c>
      <c r="C104" s="18" t="s">
        <v>19</v>
      </c>
      <c r="D104" s="16" t="s">
        <v>302</v>
      </c>
      <c r="E104" s="19" t="s">
        <v>41</v>
      </c>
      <c r="F104" s="20">
        <v>0.5</v>
      </c>
      <c r="G104" s="21">
        <v>148.13999999999999</v>
      </c>
      <c r="H104" s="21">
        <f>TRUNC(G104 * (1 + 22.88 / 100), 2)</f>
        <v>182.03</v>
      </c>
      <c r="I104" s="21">
        <f>TRUNC(F104 * H104, 2)</f>
        <v>91.01</v>
      </c>
    </row>
    <row r="105" spans="1:9" ht="51.95" customHeight="1" x14ac:dyDescent="0.2">
      <c r="A105" s="16" t="s">
        <v>303</v>
      </c>
      <c r="B105" s="17" t="s">
        <v>304</v>
      </c>
      <c r="C105" s="18" t="s">
        <v>19</v>
      </c>
      <c r="D105" s="16" t="s">
        <v>305</v>
      </c>
      <c r="E105" s="19" t="s">
        <v>41</v>
      </c>
      <c r="F105" s="20">
        <v>0.5</v>
      </c>
      <c r="G105" s="21">
        <v>48.22</v>
      </c>
      <c r="H105" s="21">
        <f>TRUNC(G105 * (1 + 22.88 / 100), 2)</f>
        <v>59.25</v>
      </c>
      <c r="I105" s="21">
        <f>TRUNC(F105 * H105, 2)</f>
        <v>29.62</v>
      </c>
    </row>
    <row r="106" spans="1:9" ht="51.95" customHeight="1" x14ac:dyDescent="0.2">
      <c r="A106" s="16" t="s">
        <v>306</v>
      </c>
      <c r="B106" s="17" t="s">
        <v>307</v>
      </c>
      <c r="C106" s="18" t="s">
        <v>19</v>
      </c>
      <c r="D106" s="16" t="s">
        <v>308</v>
      </c>
      <c r="E106" s="19" t="s">
        <v>41</v>
      </c>
      <c r="F106" s="20">
        <v>0.5</v>
      </c>
      <c r="G106" s="21">
        <v>8.1300000000000008</v>
      </c>
      <c r="H106" s="21">
        <f>TRUNC(G106 * (1 + 22.88 / 100), 2)</f>
        <v>9.99</v>
      </c>
      <c r="I106" s="21">
        <f>TRUNC(F106 * H106, 2)</f>
        <v>4.99</v>
      </c>
    </row>
    <row r="107" spans="1:9" ht="24" customHeight="1" x14ac:dyDescent="0.2">
      <c r="A107" s="11" t="s">
        <v>309</v>
      </c>
      <c r="B107" s="12"/>
      <c r="C107" s="12"/>
      <c r="D107" s="11" t="s">
        <v>310</v>
      </c>
      <c r="E107" s="11"/>
      <c r="F107" s="13"/>
      <c r="G107" s="14"/>
      <c r="H107" s="14"/>
      <c r="I107" s="15">
        <v>28321.52</v>
      </c>
    </row>
    <row r="108" spans="1:9" ht="26.1" customHeight="1" x14ac:dyDescent="0.2">
      <c r="A108" s="11" t="s">
        <v>311</v>
      </c>
      <c r="B108" s="12"/>
      <c r="C108" s="12"/>
      <c r="D108" s="11" t="s">
        <v>312</v>
      </c>
      <c r="E108" s="11"/>
      <c r="F108" s="13"/>
      <c r="G108" s="14"/>
      <c r="H108" s="14"/>
      <c r="I108" s="15">
        <v>10188.44</v>
      </c>
    </row>
    <row r="109" spans="1:9" ht="51.95" customHeight="1" x14ac:dyDescent="0.2">
      <c r="A109" s="16" t="s">
        <v>313</v>
      </c>
      <c r="B109" s="17" t="s">
        <v>314</v>
      </c>
      <c r="C109" s="18" t="s">
        <v>19</v>
      </c>
      <c r="D109" s="16" t="s">
        <v>315</v>
      </c>
      <c r="E109" s="19" t="s">
        <v>41</v>
      </c>
      <c r="F109" s="20">
        <v>18.149999999999999</v>
      </c>
      <c r="G109" s="21">
        <v>58.96</v>
      </c>
      <c r="H109" s="21">
        <f t="shared" ref="H109:H116" si="4">TRUNC(G109 * (1 + 22.88 / 100), 2)</f>
        <v>72.45</v>
      </c>
      <c r="I109" s="21">
        <f t="shared" ref="I109:I116" si="5">TRUNC(F109 * H109, 2)</f>
        <v>1314.96</v>
      </c>
    </row>
    <row r="110" spans="1:9" ht="39" customHeight="1" x14ac:dyDescent="0.2">
      <c r="A110" s="16" t="s">
        <v>316</v>
      </c>
      <c r="B110" s="17" t="s">
        <v>317</v>
      </c>
      <c r="C110" s="18" t="s">
        <v>19</v>
      </c>
      <c r="D110" s="16" t="s">
        <v>318</v>
      </c>
      <c r="E110" s="19" t="s">
        <v>41</v>
      </c>
      <c r="F110" s="20">
        <v>38.57</v>
      </c>
      <c r="G110" s="21">
        <v>127.7</v>
      </c>
      <c r="H110" s="21">
        <f t="shared" si="4"/>
        <v>156.91</v>
      </c>
      <c r="I110" s="21">
        <f t="shared" si="5"/>
        <v>6052.01</v>
      </c>
    </row>
    <row r="111" spans="1:9" ht="39" customHeight="1" x14ac:dyDescent="0.2">
      <c r="A111" s="16" t="s">
        <v>319</v>
      </c>
      <c r="B111" s="17" t="s">
        <v>320</v>
      </c>
      <c r="C111" s="18" t="s">
        <v>19</v>
      </c>
      <c r="D111" s="16" t="s">
        <v>321</v>
      </c>
      <c r="E111" s="19" t="s">
        <v>41</v>
      </c>
      <c r="F111" s="20">
        <v>18.149999999999999</v>
      </c>
      <c r="G111" s="21">
        <v>40.479999999999997</v>
      </c>
      <c r="H111" s="21">
        <f t="shared" si="4"/>
        <v>49.74</v>
      </c>
      <c r="I111" s="21">
        <f t="shared" si="5"/>
        <v>902.78</v>
      </c>
    </row>
    <row r="112" spans="1:9" ht="39" customHeight="1" x14ac:dyDescent="0.2">
      <c r="A112" s="16" t="s">
        <v>322</v>
      </c>
      <c r="B112" s="17" t="s">
        <v>323</v>
      </c>
      <c r="C112" s="18" t="s">
        <v>19</v>
      </c>
      <c r="D112" s="16" t="s">
        <v>324</v>
      </c>
      <c r="E112" s="19" t="s">
        <v>41</v>
      </c>
      <c r="F112" s="20">
        <v>15.6</v>
      </c>
      <c r="G112" s="21">
        <v>54.74</v>
      </c>
      <c r="H112" s="21">
        <f t="shared" si="4"/>
        <v>67.260000000000005</v>
      </c>
      <c r="I112" s="21">
        <f t="shared" si="5"/>
        <v>1049.25</v>
      </c>
    </row>
    <row r="113" spans="1:9" ht="26.1" customHeight="1" x14ac:dyDescent="0.2">
      <c r="A113" s="16" t="s">
        <v>325</v>
      </c>
      <c r="B113" s="17" t="s">
        <v>326</v>
      </c>
      <c r="C113" s="18" t="s">
        <v>33</v>
      </c>
      <c r="D113" s="16" t="s">
        <v>327</v>
      </c>
      <c r="E113" s="19" t="s">
        <v>41</v>
      </c>
      <c r="F113" s="20">
        <v>18.149999999999999</v>
      </c>
      <c r="G113" s="21">
        <v>4.13</v>
      </c>
      <c r="H113" s="21">
        <f t="shared" si="4"/>
        <v>5.07</v>
      </c>
      <c r="I113" s="21">
        <f t="shared" si="5"/>
        <v>92.02</v>
      </c>
    </row>
    <row r="114" spans="1:9" ht="26.1" customHeight="1" x14ac:dyDescent="0.2">
      <c r="A114" s="16" t="s">
        <v>328</v>
      </c>
      <c r="B114" s="17" t="s">
        <v>329</v>
      </c>
      <c r="C114" s="18" t="s">
        <v>33</v>
      </c>
      <c r="D114" s="16" t="s">
        <v>330</v>
      </c>
      <c r="E114" s="19" t="s">
        <v>61</v>
      </c>
      <c r="F114" s="20">
        <v>4</v>
      </c>
      <c r="G114" s="21">
        <v>21.36</v>
      </c>
      <c r="H114" s="21">
        <f t="shared" si="4"/>
        <v>26.24</v>
      </c>
      <c r="I114" s="21">
        <f t="shared" si="5"/>
        <v>104.96</v>
      </c>
    </row>
    <row r="115" spans="1:9" ht="24" customHeight="1" x14ac:dyDescent="0.2">
      <c r="A115" s="16" t="s">
        <v>331</v>
      </c>
      <c r="B115" s="17" t="s">
        <v>332</v>
      </c>
      <c r="C115" s="18" t="s">
        <v>33</v>
      </c>
      <c r="D115" s="16" t="s">
        <v>333</v>
      </c>
      <c r="E115" s="19" t="s">
        <v>45</v>
      </c>
      <c r="F115" s="20">
        <v>21.6</v>
      </c>
      <c r="G115" s="21">
        <v>15.17</v>
      </c>
      <c r="H115" s="21">
        <f t="shared" si="4"/>
        <v>18.64</v>
      </c>
      <c r="I115" s="21">
        <f t="shared" si="5"/>
        <v>402.62</v>
      </c>
    </row>
    <row r="116" spans="1:9" ht="26.1" customHeight="1" x14ac:dyDescent="0.2">
      <c r="A116" s="16" t="s">
        <v>334</v>
      </c>
      <c r="B116" s="17" t="s">
        <v>335</v>
      </c>
      <c r="C116" s="18" t="s">
        <v>33</v>
      </c>
      <c r="D116" s="16" t="s">
        <v>336</v>
      </c>
      <c r="E116" s="19" t="s">
        <v>61</v>
      </c>
      <c r="F116" s="20">
        <v>4</v>
      </c>
      <c r="G116" s="21">
        <v>54.9</v>
      </c>
      <c r="H116" s="21">
        <f t="shared" si="4"/>
        <v>67.459999999999994</v>
      </c>
      <c r="I116" s="21">
        <f t="shared" si="5"/>
        <v>269.83999999999997</v>
      </c>
    </row>
    <row r="117" spans="1:9" ht="24" customHeight="1" x14ac:dyDescent="0.2">
      <c r="A117" s="11" t="s">
        <v>337</v>
      </c>
      <c r="B117" s="12"/>
      <c r="C117" s="12"/>
      <c r="D117" s="11" t="s">
        <v>338</v>
      </c>
      <c r="E117" s="11"/>
      <c r="F117" s="13"/>
      <c r="G117" s="14"/>
      <c r="H117" s="14"/>
      <c r="I117" s="15">
        <v>636.02</v>
      </c>
    </row>
    <row r="118" spans="1:9" ht="26.1" customHeight="1" x14ac:dyDescent="0.2">
      <c r="A118" s="16" t="s">
        <v>339</v>
      </c>
      <c r="B118" s="17" t="s">
        <v>340</v>
      </c>
      <c r="C118" s="18" t="s">
        <v>33</v>
      </c>
      <c r="D118" s="16" t="s">
        <v>341</v>
      </c>
      <c r="E118" s="19" t="s">
        <v>45</v>
      </c>
      <c r="F118" s="20">
        <v>11</v>
      </c>
      <c r="G118" s="21">
        <v>47.06</v>
      </c>
      <c r="H118" s="21">
        <f>TRUNC(G118 * (1 + 22.88 / 100), 2)</f>
        <v>57.82</v>
      </c>
      <c r="I118" s="21">
        <f>TRUNC(F118 * H118, 2)</f>
        <v>636.02</v>
      </c>
    </row>
    <row r="119" spans="1:9" ht="24" customHeight="1" x14ac:dyDescent="0.2">
      <c r="A119" s="11" t="s">
        <v>342</v>
      </c>
      <c r="B119" s="12"/>
      <c r="C119" s="12"/>
      <c r="D119" s="11" t="s">
        <v>343</v>
      </c>
      <c r="E119" s="11"/>
      <c r="F119" s="13"/>
      <c r="G119" s="14"/>
      <c r="H119" s="14"/>
      <c r="I119" s="15">
        <v>16857.66</v>
      </c>
    </row>
    <row r="120" spans="1:9" ht="24" customHeight="1" x14ac:dyDescent="0.2">
      <c r="A120" s="11" t="s">
        <v>344</v>
      </c>
      <c r="B120" s="12"/>
      <c r="C120" s="12"/>
      <c r="D120" s="11" t="s">
        <v>345</v>
      </c>
      <c r="E120" s="11"/>
      <c r="F120" s="13"/>
      <c r="G120" s="14"/>
      <c r="H120" s="14"/>
      <c r="I120" s="15">
        <v>5359.36</v>
      </c>
    </row>
    <row r="121" spans="1:9" ht="51.95" customHeight="1" x14ac:dyDescent="0.2">
      <c r="A121" s="16" t="s">
        <v>346</v>
      </c>
      <c r="B121" s="17" t="s">
        <v>314</v>
      </c>
      <c r="C121" s="18" t="s">
        <v>19</v>
      </c>
      <c r="D121" s="16" t="s">
        <v>315</v>
      </c>
      <c r="E121" s="19" t="s">
        <v>41</v>
      </c>
      <c r="F121" s="20">
        <v>10.8</v>
      </c>
      <c r="G121" s="21">
        <v>58.96</v>
      </c>
      <c r="H121" s="21">
        <f t="shared" ref="H121:H132" si="6">TRUNC(G121 * (1 + 22.88 / 100), 2)</f>
        <v>72.45</v>
      </c>
      <c r="I121" s="21">
        <f t="shared" ref="I121:I132" si="7">TRUNC(F121 * H121, 2)</f>
        <v>782.46</v>
      </c>
    </row>
    <row r="122" spans="1:9" ht="39" customHeight="1" x14ac:dyDescent="0.2">
      <c r="A122" s="16" t="s">
        <v>347</v>
      </c>
      <c r="B122" s="17" t="s">
        <v>317</v>
      </c>
      <c r="C122" s="18" t="s">
        <v>19</v>
      </c>
      <c r="D122" s="16" t="s">
        <v>318</v>
      </c>
      <c r="E122" s="19" t="s">
        <v>41</v>
      </c>
      <c r="F122" s="20">
        <v>15.87</v>
      </c>
      <c r="G122" s="21">
        <v>127.7</v>
      </c>
      <c r="H122" s="21">
        <f t="shared" si="6"/>
        <v>156.91</v>
      </c>
      <c r="I122" s="21">
        <f t="shared" si="7"/>
        <v>2490.16</v>
      </c>
    </row>
    <row r="123" spans="1:9" ht="39" customHeight="1" x14ac:dyDescent="0.2">
      <c r="A123" s="16" t="s">
        <v>348</v>
      </c>
      <c r="B123" s="17" t="s">
        <v>320</v>
      </c>
      <c r="C123" s="18" t="s">
        <v>19</v>
      </c>
      <c r="D123" s="16" t="s">
        <v>321</v>
      </c>
      <c r="E123" s="19" t="s">
        <v>41</v>
      </c>
      <c r="F123" s="20">
        <v>10.8</v>
      </c>
      <c r="G123" s="21">
        <v>40.479999999999997</v>
      </c>
      <c r="H123" s="21">
        <f t="shared" si="6"/>
        <v>49.74</v>
      </c>
      <c r="I123" s="21">
        <f t="shared" si="7"/>
        <v>537.19000000000005</v>
      </c>
    </row>
    <row r="124" spans="1:9" ht="39" customHeight="1" x14ac:dyDescent="0.2">
      <c r="A124" s="16" t="s">
        <v>349</v>
      </c>
      <c r="B124" s="17" t="s">
        <v>323</v>
      </c>
      <c r="C124" s="18" t="s">
        <v>19</v>
      </c>
      <c r="D124" s="16" t="s">
        <v>324</v>
      </c>
      <c r="E124" s="19" t="s">
        <v>41</v>
      </c>
      <c r="F124" s="20">
        <v>5.4</v>
      </c>
      <c r="G124" s="21">
        <v>54.74</v>
      </c>
      <c r="H124" s="21">
        <f t="shared" si="6"/>
        <v>67.260000000000005</v>
      </c>
      <c r="I124" s="21">
        <f t="shared" si="7"/>
        <v>363.2</v>
      </c>
    </row>
    <row r="125" spans="1:9" ht="26.1" customHeight="1" x14ac:dyDescent="0.2">
      <c r="A125" s="16" t="s">
        <v>350</v>
      </c>
      <c r="B125" s="17" t="s">
        <v>351</v>
      </c>
      <c r="C125" s="18" t="s">
        <v>33</v>
      </c>
      <c r="D125" s="16" t="s">
        <v>352</v>
      </c>
      <c r="E125" s="19" t="s">
        <v>41</v>
      </c>
      <c r="F125" s="20">
        <v>5.4</v>
      </c>
      <c r="G125" s="21">
        <v>47.09</v>
      </c>
      <c r="H125" s="21">
        <f t="shared" si="6"/>
        <v>57.86</v>
      </c>
      <c r="I125" s="21">
        <f t="shared" si="7"/>
        <v>312.44</v>
      </c>
    </row>
    <row r="126" spans="1:9" ht="26.1" customHeight="1" x14ac:dyDescent="0.2">
      <c r="A126" s="16" t="s">
        <v>353</v>
      </c>
      <c r="B126" s="17" t="s">
        <v>326</v>
      </c>
      <c r="C126" s="18" t="s">
        <v>33</v>
      </c>
      <c r="D126" s="16" t="s">
        <v>327</v>
      </c>
      <c r="E126" s="19" t="s">
        <v>41</v>
      </c>
      <c r="F126" s="20">
        <v>10.8</v>
      </c>
      <c r="G126" s="21">
        <v>4.13</v>
      </c>
      <c r="H126" s="21">
        <f t="shared" si="6"/>
        <v>5.07</v>
      </c>
      <c r="I126" s="21">
        <f t="shared" si="7"/>
        <v>54.75</v>
      </c>
    </row>
    <row r="127" spans="1:9" ht="24" customHeight="1" x14ac:dyDescent="0.2">
      <c r="A127" s="16" t="s">
        <v>354</v>
      </c>
      <c r="B127" s="17" t="s">
        <v>332</v>
      </c>
      <c r="C127" s="18" t="s">
        <v>33</v>
      </c>
      <c r="D127" s="16" t="s">
        <v>333</v>
      </c>
      <c r="E127" s="19" t="s">
        <v>45</v>
      </c>
      <c r="F127" s="20">
        <v>14.1</v>
      </c>
      <c r="G127" s="21">
        <v>15.17</v>
      </c>
      <c r="H127" s="21">
        <f t="shared" si="6"/>
        <v>18.64</v>
      </c>
      <c r="I127" s="21">
        <f t="shared" si="7"/>
        <v>262.82</v>
      </c>
    </row>
    <row r="128" spans="1:9" ht="26.1" customHeight="1" x14ac:dyDescent="0.2">
      <c r="A128" s="16" t="s">
        <v>355</v>
      </c>
      <c r="B128" s="17" t="s">
        <v>329</v>
      </c>
      <c r="C128" s="18" t="s">
        <v>33</v>
      </c>
      <c r="D128" s="16" t="s">
        <v>330</v>
      </c>
      <c r="E128" s="19" t="s">
        <v>61</v>
      </c>
      <c r="F128" s="20">
        <v>1</v>
      </c>
      <c r="G128" s="21">
        <v>21.36</v>
      </c>
      <c r="H128" s="21">
        <f t="shared" si="6"/>
        <v>26.24</v>
      </c>
      <c r="I128" s="21">
        <f t="shared" si="7"/>
        <v>26.24</v>
      </c>
    </row>
    <row r="129" spans="1:9" ht="26.1" customHeight="1" x14ac:dyDescent="0.2">
      <c r="A129" s="16" t="s">
        <v>356</v>
      </c>
      <c r="B129" s="17" t="s">
        <v>357</v>
      </c>
      <c r="C129" s="18" t="s">
        <v>19</v>
      </c>
      <c r="D129" s="16" t="s">
        <v>358</v>
      </c>
      <c r="E129" s="19" t="s">
        <v>41</v>
      </c>
      <c r="F129" s="20">
        <v>10.8</v>
      </c>
      <c r="G129" s="21">
        <v>2.09</v>
      </c>
      <c r="H129" s="21">
        <f t="shared" si="6"/>
        <v>2.56</v>
      </c>
      <c r="I129" s="21">
        <f t="shared" si="7"/>
        <v>27.64</v>
      </c>
    </row>
    <row r="130" spans="1:9" ht="26.1" customHeight="1" x14ac:dyDescent="0.2">
      <c r="A130" s="16" t="s">
        <v>359</v>
      </c>
      <c r="B130" s="17" t="s">
        <v>335</v>
      </c>
      <c r="C130" s="18" t="s">
        <v>33</v>
      </c>
      <c r="D130" s="16" t="s">
        <v>336</v>
      </c>
      <c r="E130" s="19" t="s">
        <v>61</v>
      </c>
      <c r="F130" s="20">
        <v>1</v>
      </c>
      <c r="G130" s="21">
        <v>54.9</v>
      </c>
      <c r="H130" s="21">
        <f t="shared" si="6"/>
        <v>67.459999999999994</v>
      </c>
      <c r="I130" s="21">
        <f t="shared" si="7"/>
        <v>67.459999999999994</v>
      </c>
    </row>
    <row r="131" spans="1:9" ht="65.099999999999994" customHeight="1" x14ac:dyDescent="0.2">
      <c r="A131" s="16" t="s">
        <v>360</v>
      </c>
      <c r="B131" s="17" t="s">
        <v>361</v>
      </c>
      <c r="C131" s="18" t="s">
        <v>19</v>
      </c>
      <c r="D131" s="16" t="s">
        <v>362</v>
      </c>
      <c r="E131" s="19" t="s">
        <v>45</v>
      </c>
      <c r="F131" s="20">
        <v>12</v>
      </c>
      <c r="G131" s="21">
        <v>28.08</v>
      </c>
      <c r="H131" s="21">
        <f t="shared" si="6"/>
        <v>34.5</v>
      </c>
      <c r="I131" s="21">
        <f t="shared" si="7"/>
        <v>414</v>
      </c>
    </row>
    <row r="132" spans="1:9" ht="65.099999999999994" customHeight="1" x14ac:dyDescent="0.2">
      <c r="A132" s="16" t="s">
        <v>363</v>
      </c>
      <c r="B132" s="17" t="s">
        <v>364</v>
      </c>
      <c r="C132" s="18" t="s">
        <v>19</v>
      </c>
      <c r="D132" s="16" t="s">
        <v>365</v>
      </c>
      <c r="E132" s="19" t="s">
        <v>45</v>
      </c>
      <c r="F132" s="20">
        <v>4</v>
      </c>
      <c r="G132" s="21">
        <v>4.28</v>
      </c>
      <c r="H132" s="21">
        <f t="shared" si="6"/>
        <v>5.25</v>
      </c>
      <c r="I132" s="21">
        <f t="shared" si="7"/>
        <v>21</v>
      </c>
    </row>
    <row r="133" spans="1:9" ht="24" customHeight="1" x14ac:dyDescent="0.2">
      <c r="A133" s="11" t="s">
        <v>366</v>
      </c>
      <c r="B133" s="12"/>
      <c r="C133" s="12"/>
      <c r="D133" s="11" t="s">
        <v>367</v>
      </c>
      <c r="E133" s="11"/>
      <c r="F133" s="13"/>
      <c r="G133" s="14"/>
      <c r="H133" s="14"/>
      <c r="I133" s="15">
        <v>11498.3</v>
      </c>
    </row>
    <row r="134" spans="1:9" ht="51.95" customHeight="1" x14ac:dyDescent="0.2">
      <c r="A134" s="16" t="s">
        <v>368</v>
      </c>
      <c r="B134" s="17" t="s">
        <v>314</v>
      </c>
      <c r="C134" s="18" t="s">
        <v>19</v>
      </c>
      <c r="D134" s="16" t="s">
        <v>315</v>
      </c>
      <c r="E134" s="19" t="s">
        <v>41</v>
      </c>
      <c r="F134" s="20">
        <v>24.91</v>
      </c>
      <c r="G134" s="21">
        <v>58.96</v>
      </c>
      <c r="H134" s="21">
        <f t="shared" ref="H134:H142" si="8">TRUNC(G134 * (1 + 22.88 / 100), 2)</f>
        <v>72.45</v>
      </c>
      <c r="I134" s="21">
        <f t="shared" ref="I134:I142" si="9">TRUNC(F134 * H134, 2)</f>
        <v>1804.72</v>
      </c>
    </row>
    <row r="135" spans="1:9" ht="39" customHeight="1" x14ac:dyDescent="0.2">
      <c r="A135" s="16" t="s">
        <v>369</v>
      </c>
      <c r="B135" s="17" t="s">
        <v>317</v>
      </c>
      <c r="C135" s="18" t="s">
        <v>19</v>
      </c>
      <c r="D135" s="16" t="s">
        <v>318</v>
      </c>
      <c r="E135" s="19" t="s">
        <v>41</v>
      </c>
      <c r="F135" s="20">
        <v>36.56</v>
      </c>
      <c r="G135" s="21">
        <v>127.7</v>
      </c>
      <c r="H135" s="21">
        <f t="shared" si="8"/>
        <v>156.91</v>
      </c>
      <c r="I135" s="21">
        <f t="shared" si="9"/>
        <v>5736.62</v>
      </c>
    </row>
    <row r="136" spans="1:9" ht="39" customHeight="1" x14ac:dyDescent="0.2">
      <c r="A136" s="16" t="s">
        <v>370</v>
      </c>
      <c r="B136" s="17" t="s">
        <v>320</v>
      </c>
      <c r="C136" s="18" t="s">
        <v>19</v>
      </c>
      <c r="D136" s="16" t="s">
        <v>321</v>
      </c>
      <c r="E136" s="19" t="s">
        <v>41</v>
      </c>
      <c r="F136" s="20">
        <v>24.91</v>
      </c>
      <c r="G136" s="21">
        <v>40.479999999999997</v>
      </c>
      <c r="H136" s="21">
        <f t="shared" si="8"/>
        <v>49.74</v>
      </c>
      <c r="I136" s="21">
        <f t="shared" si="9"/>
        <v>1239.02</v>
      </c>
    </row>
    <row r="137" spans="1:9" ht="39" customHeight="1" x14ac:dyDescent="0.2">
      <c r="A137" s="16" t="s">
        <v>371</v>
      </c>
      <c r="B137" s="17" t="s">
        <v>323</v>
      </c>
      <c r="C137" s="18" t="s">
        <v>19</v>
      </c>
      <c r="D137" s="16" t="s">
        <v>324</v>
      </c>
      <c r="E137" s="19" t="s">
        <v>41</v>
      </c>
      <c r="F137" s="20">
        <v>15</v>
      </c>
      <c r="G137" s="21">
        <v>54.74</v>
      </c>
      <c r="H137" s="21">
        <f t="shared" si="8"/>
        <v>67.260000000000005</v>
      </c>
      <c r="I137" s="21">
        <f t="shared" si="9"/>
        <v>1008.9</v>
      </c>
    </row>
    <row r="138" spans="1:9" ht="26.1" customHeight="1" x14ac:dyDescent="0.2">
      <c r="A138" s="16" t="s">
        <v>372</v>
      </c>
      <c r="B138" s="17" t="s">
        <v>351</v>
      </c>
      <c r="C138" s="18" t="s">
        <v>33</v>
      </c>
      <c r="D138" s="16" t="s">
        <v>352</v>
      </c>
      <c r="E138" s="19" t="s">
        <v>41</v>
      </c>
      <c r="F138" s="20">
        <v>15</v>
      </c>
      <c r="G138" s="21">
        <v>47.09</v>
      </c>
      <c r="H138" s="21">
        <f t="shared" si="8"/>
        <v>57.86</v>
      </c>
      <c r="I138" s="21">
        <f t="shared" si="9"/>
        <v>867.9</v>
      </c>
    </row>
    <row r="139" spans="1:9" ht="26.1" customHeight="1" x14ac:dyDescent="0.2">
      <c r="A139" s="16" t="s">
        <v>373</v>
      </c>
      <c r="B139" s="17" t="s">
        <v>326</v>
      </c>
      <c r="C139" s="18" t="s">
        <v>33</v>
      </c>
      <c r="D139" s="16" t="s">
        <v>327</v>
      </c>
      <c r="E139" s="19" t="s">
        <v>41</v>
      </c>
      <c r="F139" s="20">
        <v>24.91</v>
      </c>
      <c r="G139" s="21">
        <v>4.13</v>
      </c>
      <c r="H139" s="21">
        <f t="shared" si="8"/>
        <v>5.07</v>
      </c>
      <c r="I139" s="21">
        <f t="shared" si="9"/>
        <v>126.29</v>
      </c>
    </row>
    <row r="140" spans="1:9" ht="26.1" customHeight="1" x14ac:dyDescent="0.2">
      <c r="A140" s="16" t="s">
        <v>374</v>
      </c>
      <c r="B140" s="17" t="s">
        <v>329</v>
      </c>
      <c r="C140" s="18" t="s">
        <v>33</v>
      </c>
      <c r="D140" s="16" t="s">
        <v>330</v>
      </c>
      <c r="E140" s="19" t="s">
        <v>61</v>
      </c>
      <c r="F140" s="20">
        <v>3</v>
      </c>
      <c r="G140" s="21">
        <v>21.36</v>
      </c>
      <c r="H140" s="21">
        <f t="shared" si="8"/>
        <v>26.24</v>
      </c>
      <c r="I140" s="21">
        <f t="shared" si="9"/>
        <v>78.72</v>
      </c>
    </row>
    <row r="141" spans="1:9" ht="24" customHeight="1" x14ac:dyDescent="0.2">
      <c r="A141" s="16" t="s">
        <v>375</v>
      </c>
      <c r="B141" s="17" t="s">
        <v>332</v>
      </c>
      <c r="C141" s="18" t="s">
        <v>33</v>
      </c>
      <c r="D141" s="16" t="s">
        <v>333</v>
      </c>
      <c r="E141" s="19" t="s">
        <v>45</v>
      </c>
      <c r="F141" s="20">
        <v>27.8</v>
      </c>
      <c r="G141" s="21">
        <v>15.17</v>
      </c>
      <c r="H141" s="21">
        <f t="shared" si="8"/>
        <v>18.64</v>
      </c>
      <c r="I141" s="21">
        <f t="shared" si="9"/>
        <v>518.19000000000005</v>
      </c>
    </row>
    <row r="142" spans="1:9" ht="26.1" customHeight="1" x14ac:dyDescent="0.2">
      <c r="A142" s="16" t="s">
        <v>376</v>
      </c>
      <c r="B142" s="17" t="s">
        <v>377</v>
      </c>
      <c r="C142" s="18" t="s">
        <v>33</v>
      </c>
      <c r="D142" s="16" t="s">
        <v>378</v>
      </c>
      <c r="E142" s="19" t="s">
        <v>61</v>
      </c>
      <c r="F142" s="20">
        <v>2</v>
      </c>
      <c r="G142" s="21">
        <v>47.99</v>
      </c>
      <c r="H142" s="21">
        <f t="shared" si="8"/>
        <v>58.97</v>
      </c>
      <c r="I142" s="21">
        <f t="shared" si="9"/>
        <v>117.94</v>
      </c>
    </row>
    <row r="143" spans="1:9" ht="24" customHeight="1" x14ac:dyDescent="0.2">
      <c r="A143" s="11" t="s">
        <v>379</v>
      </c>
      <c r="B143" s="12"/>
      <c r="C143" s="12"/>
      <c r="D143" s="11" t="s">
        <v>380</v>
      </c>
      <c r="E143" s="11"/>
      <c r="F143" s="13"/>
      <c r="G143" s="14"/>
      <c r="H143" s="14"/>
      <c r="I143" s="15">
        <v>639.4</v>
      </c>
    </row>
    <row r="144" spans="1:9" ht="51.95" customHeight="1" x14ac:dyDescent="0.2">
      <c r="A144" s="16" t="s">
        <v>381</v>
      </c>
      <c r="B144" s="17" t="s">
        <v>382</v>
      </c>
      <c r="C144" s="18" t="s">
        <v>19</v>
      </c>
      <c r="D144" s="16" t="s">
        <v>383</v>
      </c>
      <c r="E144" s="19" t="s">
        <v>41</v>
      </c>
      <c r="F144" s="20">
        <v>10</v>
      </c>
      <c r="G144" s="21">
        <v>52.04</v>
      </c>
      <c r="H144" s="21">
        <f>TRUNC(G144 * (1 + 22.88 / 100), 2)</f>
        <v>63.94</v>
      </c>
      <c r="I144" s="21">
        <f>TRUNC(F144 * H144, 2)</f>
        <v>639.4</v>
      </c>
    </row>
    <row r="145" spans="1:9" ht="24" customHeight="1" x14ac:dyDescent="0.2">
      <c r="A145" s="11" t="s">
        <v>384</v>
      </c>
      <c r="B145" s="12"/>
      <c r="C145" s="12"/>
      <c r="D145" s="11" t="s">
        <v>385</v>
      </c>
      <c r="E145" s="11"/>
      <c r="F145" s="13"/>
      <c r="G145" s="14"/>
      <c r="H145" s="14"/>
      <c r="I145" s="15">
        <v>2202.29</v>
      </c>
    </row>
    <row r="146" spans="1:9" ht="51.95" customHeight="1" x14ac:dyDescent="0.2">
      <c r="A146" s="16" t="s">
        <v>386</v>
      </c>
      <c r="B146" s="17" t="s">
        <v>387</v>
      </c>
      <c r="C146" s="18" t="s">
        <v>19</v>
      </c>
      <c r="D146" s="16" t="s">
        <v>388</v>
      </c>
      <c r="E146" s="19" t="s">
        <v>41</v>
      </c>
      <c r="F146" s="20">
        <v>3.36</v>
      </c>
      <c r="G146" s="21">
        <v>87.22</v>
      </c>
      <c r="H146" s="21">
        <f>TRUNC(G146 * (1 + 22.88 / 100), 2)</f>
        <v>107.17</v>
      </c>
      <c r="I146" s="21">
        <f>TRUNC(F146 * H146, 2)</f>
        <v>360.09</v>
      </c>
    </row>
    <row r="147" spans="1:9" ht="26.1" customHeight="1" x14ac:dyDescent="0.2">
      <c r="A147" s="16" t="s">
        <v>389</v>
      </c>
      <c r="B147" s="17" t="s">
        <v>390</v>
      </c>
      <c r="C147" s="18" t="s">
        <v>19</v>
      </c>
      <c r="D147" s="16" t="s">
        <v>391</v>
      </c>
      <c r="E147" s="19" t="s">
        <v>45</v>
      </c>
      <c r="F147" s="20">
        <v>3</v>
      </c>
      <c r="G147" s="21">
        <v>62.58</v>
      </c>
      <c r="H147" s="21">
        <f>TRUNC(G147 * (1 + 22.88 / 100), 2)</f>
        <v>76.89</v>
      </c>
      <c r="I147" s="21">
        <f>TRUNC(F147 * H147, 2)</f>
        <v>230.67</v>
      </c>
    </row>
    <row r="148" spans="1:9" ht="65.099999999999994" customHeight="1" x14ac:dyDescent="0.2">
      <c r="A148" s="16" t="s">
        <v>392</v>
      </c>
      <c r="B148" s="17" t="s">
        <v>393</v>
      </c>
      <c r="C148" s="18" t="s">
        <v>19</v>
      </c>
      <c r="D148" s="16" t="s">
        <v>394</v>
      </c>
      <c r="E148" s="19" t="s">
        <v>41</v>
      </c>
      <c r="F148" s="20">
        <v>7.3</v>
      </c>
      <c r="G148" s="21">
        <v>115.18</v>
      </c>
      <c r="H148" s="21">
        <f>TRUNC(G148 * (1 + 22.88 / 100), 2)</f>
        <v>141.53</v>
      </c>
      <c r="I148" s="21">
        <f>TRUNC(F148 * H148, 2)</f>
        <v>1033.1600000000001</v>
      </c>
    </row>
    <row r="149" spans="1:9" ht="26.1" customHeight="1" x14ac:dyDescent="0.2">
      <c r="A149" s="16" t="s">
        <v>395</v>
      </c>
      <c r="B149" s="17" t="s">
        <v>396</v>
      </c>
      <c r="C149" s="18" t="s">
        <v>33</v>
      </c>
      <c r="D149" s="16" t="s">
        <v>397</v>
      </c>
      <c r="E149" s="19" t="s">
        <v>41</v>
      </c>
      <c r="F149" s="20">
        <v>7.3</v>
      </c>
      <c r="G149" s="21">
        <v>64.48</v>
      </c>
      <c r="H149" s="21">
        <f>TRUNC(G149 * (1 + 22.88 / 100), 2)</f>
        <v>79.23</v>
      </c>
      <c r="I149" s="21">
        <f>TRUNC(F149 * H149, 2)</f>
        <v>578.37</v>
      </c>
    </row>
    <row r="150" spans="1:9" ht="24" customHeight="1" x14ac:dyDescent="0.2">
      <c r="A150" s="11" t="s">
        <v>398</v>
      </c>
      <c r="B150" s="12"/>
      <c r="C150" s="12"/>
      <c r="D150" s="11" t="s">
        <v>399</v>
      </c>
      <c r="E150" s="11"/>
      <c r="F150" s="13"/>
      <c r="G150" s="14"/>
      <c r="H150" s="14"/>
      <c r="I150" s="15">
        <v>49270.54</v>
      </c>
    </row>
    <row r="151" spans="1:9" ht="24" customHeight="1" x14ac:dyDescent="0.2">
      <c r="A151" s="11" t="s">
        <v>400</v>
      </c>
      <c r="B151" s="12"/>
      <c r="C151" s="12"/>
      <c r="D151" s="11" t="s">
        <v>401</v>
      </c>
      <c r="E151" s="11"/>
      <c r="F151" s="13"/>
      <c r="G151" s="14"/>
      <c r="H151" s="14"/>
      <c r="I151" s="15">
        <v>20484.86</v>
      </c>
    </row>
    <row r="152" spans="1:9" ht="39" customHeight="1" x14ac:dyDescent="0.2">
      <c r="A152" s="16" t="s">
        <v>402</v>
      </c>
      <c r="B152" s="17" t="s">
        <v>403</v>
      </c>
      <c r="C152" s="18" t="s">
        <v>19</v>
      </c>
      <c r="D152" s="16" t="s">
        <v>404</v>
      </c>
      <c r="E152" s="19" t="s">
        <v>41</v>
      </c>
      <c r="F152" s="20">
        <v>82</v>
      </c>
      <c r="G152" s="21">
        <v>40.08</v>
      </c>
      <c r="H152" s="21">
        <f>TRUNC(G152 * (1 + 22.88 / 100), 2)</f>
        <v>49.25</v>
      </c>
      <c r="I152" s="21">
        <f>TRUNC(F152 * H152, 2)</f>
        <v>4038.5</v>
      </c>
    </row>
    <row r="153" spans="1:9" ht="65.099999999999994" customHeight="1" x14ac:dyDescent="0.2">
      <c r="A153" s="16" t="s">
        <v>405</v>
      </c>
      <c r="B153" s="17" t="s">
        <v>406</v>
      </c>
      <c r="C153" s="18" t="s">
        <v>19</v>
      </c>
      <c r="D153" s="16" t="s">
        <v>407</v>
      </c>
      <c r="E153" s="19" t="s">
        <v>41</v>
      </c>
      <c r="F153" s="20">
        <v>99.03</v>
      </c>
      <c r="G153" s="21">
        <v>49.73</v>
      </c>
      <c r="H153" s="21">
        <f>TRUNC(G153 * (1 + 22.88 / 100), 2)</f>
        <v>61.1</v>
      </c>
      <c r="I153" s="21">
        <f>TRUNC(F153 * H153, 2)</f>
        <v>6050.73</v>
      </c>
    </row>
    <row r="154" spans="1:9" ht="39" customHeight="1" x14ac:dyDescent="0.2">
      <c r="A154" s="16" t="s">
        <v>408</v>
      </c>
      <c r="B154" s="17" t="s">
        <v>409</v>
      </c>
      <c r="C154" s="18" t="s">
        <v>33</v>
      </c>
      <c r="D154" s="16" t="s">
        <v>410</v>
      </c>
      <c r="E154" s="19" t="s">
        <v>411</v>
      </c>
      <c r="F154" s="20">
        <v>82</v>
      </c>
      <c r="G154" s="21">
        <v>71.22</v>
      </c>
      <c r="H154" s="21">
        <f>TRUNC(G154 * (1 + 22.88 / 100), 2)</f>
        <v>87.51</v>
      </c>
      <c r="I154" s="21">
        <f>TRUNC(F154 * H154, 2)</f>
        <v>7175.82</v>
      </c>
    </row>
    <row r="155" spans="1:9" ht="24" customHeight="1" x14ac:dyDescent="0.2">
      <c r="A155" s="16" t="s">
        <v>412</v>
      </c>
      <c r="B155" s="17" t="s">
        <v>413</v>
      </c>
      <c r="C155" s="18" t="s">
        <v>33</v>
      </c>
      <c r="D155" s="16" t="s">
        <v>414</v>
      </c>
      <c r="E155" s="19" t="s">
        <v>45</v>
      </c>
      <c r="F155" s="20">
        <v>31.17</v>
      </c>
      <c r="G155" s="21">
        <v>28.95</v>
      </c>
      <c r="H155" s="21">
        <f>TRUNC(G155 * (1 + 22.88 / 100), 2)</f>
        <v>35.57</v>
      </c>
      <c r="I155" s="21">
        <f>TRUNC(F155 * H155, 2)</f>
        <v>1108.71</v>
      </c>
    </row>
    <row r="156" spans="1:9" ht="39" customHeight="1" x14ac:dyDescent="0.2">
      <c r="A156" s="16" t="s">
        <v>415</v>
      </c>
      <c r="B156" s="17" t="s">
        <v>416</v>
      </c>
      <c r="C156" s="18" t="s">
        <v>19</v>
      </c>
      <c r="D156" s="16" t="s">
        <v>417</v>
      </c>
      <c r="E156" s="19" t="s">
        <v>41</v>
      </c>
      <c r="F156" s="20">
        <v>11.38</v>
      </c>
      <c r="G156" s="21">
        <v>150.97</v>
      </c>
      <c r="H156" s="21">
        <f>TRUNC(G156 * (1 + 22.88 / 100), 2)</f>
        <v>185.51</v>
      </c>
      <c r="I156" s="21">
        <f>TRUNC(F156 * H156, 2)</f>
        <v>2111.1</v>
      </c>
    </row>
    <row r="157" spans="1:9" ht="24" customHeight="1" x14ac:dyDescent="0.2">
      <c r="A157" s="11" t="s">
        <v>418</v>
      </c>
      <c r="B157" s="12"/>
      <c r="C157" s="12"/>
      <c r="D157" s="11" t="s">
        <v>419</v>
      </c>
      <c r="E157" s="11"/>
      <c r="F157" s="13"/>
      <c r="G157" s="14"/>
      <c r="H157" s="14"/>
      <c r="I157" s="15">
        <v>5306.42</v>
      </c>
    </row>
    <row r="158" spans="1:9" ht="39" customHeight="1" x14ac:dyDescent="0.2">
      <c r="A158" s="16" t="s">
        <v>420</v>
      </c>
      <c r="B158" s="17" t="s">
        <v>403</v>
      </c>
      <c r="C158" s="18" t="s">
        <v>19</v>
      </c>
      <c r="D158" s="16" t="s">
        <v>421</v>
      </c>
      <c r="E158" s="19" t="s">
        <v>41</v>
      </c>
      <c r="F158" s="20">
        <v>16</v>
      </c>
      <c r="G158" s="21">
        <v>40.08</v>
      </c>
      <c r="H158" s="21">
        <f t="shared" ref="H158:H163" si="10">TRUNC(G158 * (1 + 22.88 / 100), 2)</f>
        <v>49.25</v>
      </c>
      <c r="I158" s="21">
        <f t="shared" ref="I158:I163" si="11">TRUNC(F158 * H158, 2)</f>
        <v>788</v>
      </c>
    </row>
    <row r="159" spans="1:9" ht="39" customHeight="1" x14ac:dyDescent="0.2">
      <c r="A159" s="16" t="s">
        <v>422</v>
      </c>
      <c r="B159" s="17" t="s">
        <v>423</v>
      </c>
      <c r="C159" s="18" t="s">
        <v>19</v>
      </c>
      <c r="D159" s="16" t="s">
        <v>424</v>
      </c>
      <c r="E159" s="19" t="s">
        <v>88</v>
      </c>
      <c r="F159" s="20">
        <v>1.6</v>
      </c>
      <c r="G159" s="21">
        <v>655.74</v>
      </c>
      <c r="H159" s="21">
        <f t="shared" si="10"/>
        <v>805.77</v>
      </c>
      <c r="I159" s="21">
        <f t="shared" si="11"/>
        <v>1289.23</v>
      </c>
    </row>
    <row r="160" spans="1:9" ht="65.099999999999994" customHeight="1" x14ac:dyDescent="0.2">
      <c r="A160" s="16" t="s">
        <v>425</v>
      </c>
      <c r="B160" s="17" t="s">
        <v>406</v>
      </c>
      <c r="C160" s="18" t="s">
        <v>19</v>
      </c>
      <c r="D160" s="16" t="s">
        <v>407</v>
      </c>
      <c r="E160" s="19" t="s">
        <v>41</v>
      </c>
      <c r="F160" s="20">
        <v>16</v>
      </c>
      <c r="G160" s="21">
        <v>49.73</v>
      </c>
      <c r="H160" s="21">
        <f t="shared" si="10"/>
        <v>61.1</v>
      </c>
      <c r="I160" s="21">
        <f t="shared" si="11"/>
        <v>977.6</v>
      </c>
    </row>
    <row r="161" spans="1:9" ht="39" customHeight="1" x14ac:dyDescent="0.2">
      <c r="A161" s="16" t="s">
        <v>426</v>
      </c>
      <c r="B161" s="17" t="s">
        <v>409</v>
      </c>
      <c r="C161" s="18" t="s">
        <v>33</v>
      </c>
      <c r="D161" s="16" t="s">
        <v>410</v>
      </c>
      <c r="E161" s="19" t="s">
        <v>411</v>
      </c>
      <c r="F161" s="20">
        <v>16</v>
      </c>
      <c r="G161" s="21">
        <v>71.22</v>
      </c>
      <c r="H161" s="21">
        <f t="shared" si="10"/>
        <v>87.51</v>
      </c>
      <c r="I161" s="21">
        <f t="shared" si="11"/>
        <v>1400.16</v>
      </c>
    </row>
    <row r="162" spans="1:9" ht="39" customHeight="1" x14ac:dyDescent="0.2">
      <c r="A162" s="16" t="s">
        <v>427</v>
      </c>
      <c r="B162" s="17" t="s">
        <v>428</v>
      </c>
      <c r="C162" s="18" t="s">
        <v>19</v>
      </c>
      <c r="D162" s="16" t="s">
        <v>429</v>
      </c>
      <c r="E162" s="19" t="s">
        <v>88</v>
      </c>
      <c r="F162" s="20">
        <v>1</v>
      </c>
      <c r="G162" s="21">
        <v>585.30999999999995</v>
      </c>
      <c r="H162" s="21">
        <f t="shared" si="10"/>
        <v>719.22</v>
      </c>
      <c r="I162" s="21">
        <f t="shared" si="11"/>
        <v>719.22</v>
      </c>
    </row>
    <row r="163" spans="1:9" ht="65.099999999999994" customHeight="1" x14ac:dyDescent="0.2">
      <c r="A163" s="16" t="s">
        <v>430</v>
      </c>
      <c r="B163" s="17" t="s">
        <v>431</v>
      </c>
      <c r="C163" s="18" t="s">
        <v>19</v>
      </c>
      <c r="D163" s="16" t="s">
        <v>432</v>
      </c>
      <c r="E163" s="19" t="s">
        <v>41</v>
      </c>
      <c r="F163" s="20">
        <v>1</v>
      </c>
      <c r="G163" s="21">
        <v>107.6</v>
      </c>
      <c r="H163" s="21">
        <f t="shared" si="10"/>
        <v>132.21</v>
      </c>
      <c r="I163" s="21">
        <f t="shared" si="11"/>
        <v>132.21</v>
      </c>
    </row>
    <row r="164" spans="1:9" ht="24" customHeight="1" x14ac:dyDescent="0.2">
      <c r="A164" s="11" t="s">
        <v>433</v>
      </c>
      <c r="B164" s="12"/>
      <c r="C164" s="12"/>
      <c r="D164" s="11" t="s">
        <v>434</v>
      </c>
      <c r="E164" s="11"/>
      <c r="F164" s="13"/>
      <c r="G164" s="14"/>
      <c r="H164" s="14"/>
      <c r="I164" s="15">
        <v>20391.41</v>
      </c>
    </row>
    <row r="165" spans="1:9" ht="51.95" customHeight="1" x14ac:dyDescent="0.2">
      <c r="A165" s="16" t="s">
        <v>435</v>
      </c>
      <c r="B165" s="17" t="s">
        <v>436</v>
      </c>
      <c r="C165" s="18" t="s">
        <v>33</v>
      </c>
      <c r="D165" s="16" t="s">
        <v>437</v>
      </c>
      <c r="E165" s="19" t="s">
        <v>41</v>
      </c>
      <c r="F165" s="20">
        <v>144.16</v>
      </c>
      <c r="G165" s="21">
        <v>74.510000000000005</v>
      </c>
      <c r="H165" s="21">
        <f>TRUNC(G165 * (1 + 22.88 / 100), 2)</f>
        <v>91.55</v>
      </c>
      <c r="I165" s="21">
        <f>TRUNC(F165 * H165, 2)</f>
        <v>13197.84</v>
      </c>
    </row>
    <row r="166" spans="1:9" ht="26.1" customHeight="1" x14ac:dyDescent="0.2">
      <c r="A166" s="16" t="s">
        <v>438</v>
      </c>
      <c r="B166" s="17" t="s">
        <v>439</v>
      </c>
      <c r="C166" s="18" t="s">
        <v>33</v>
      </c>
      <c r="D166" s="16" t="s">
        <v>440</v>
      </c>
      <c r="E166" s="19" t="s">
        <v>41</v>
      </c>
      <c r="F166" s="20">
        <v>144.16</v>
      </c>
      <c r="G166" s="21">
        <v>30.62</v>
      </c>
      <c r="H166" s="21">
        <f>TRUNC(G166 * (1 + 22.88 / 100), 2)</f>
        <v>37.619999999999997</v>
      </c>
      <c r="I166" s="21">
        <f>TRUNC(F166 * H166, 2)</f>
        <v>5423.29</v>
      </c>
    </row>
    <row r="167" spans="1:9" ht="26.1" customHeight="1" x14ac:dyDescent="0.2">
      <c r="A167" s="16" t="s">
        <v>441</v>
      </c>
      <c r="B167" s="17" t="s">
        <v>442</v>
      </c>
      <c r="C167" s="18" t="s">
        <v>33</v>
      </c>
      <c r="D167" s="16" t="s">
        <v>443</v>
      </c>
      <c r="E167" s="19" t="s">
        <v>41</v>
      </c>
      <c r="F167" s="20">
        <v>144.16</v>
      </c>
      <c r="G167" s="21">
        <v>10</v>
      </c>
      <c r="H167" s="21">
        <f>TRUNC(G167 * (1 + 22.88 / 100), 2)</f>
        <v>12.28</v>
      </c>
      <c r="I167" s="21">
        <f>TRUNC(F167 * H167, 2)</f>
        <v>1770.28</v>
      </c>
    </row>
    <row r="168" spans="1:9" ht="24" customHeight="1" x14ac:dyDescent="0.2">
      <c r="A168" s="11" t="s">
        <v>444</v>
      </c>
      <c r="B168" s="12"/>
      <c r="C168" s="12"/>
      <c r="D168" s="11" t="s">
        <v>445</v>
      </c>
      <c r="E168" s="11"/>
      <c r="F168" s="13"/>
      <c r="G168" s="14"/>
      <c r="H168" s="14"/>
      <c r="I168" s="15">
        <v>2497.75</v>
      </c>
    </row>
    <row r="169" spans="1:9" ht="26.1" customHeight="1" x14ac:dyDescent="0.2">
      <c r="A169" s="16" t="s">
        <v>446</v>
      </c>
      <c r="B169" s="17" t="s">
        <v>447</v>
      </c>
      <c r="C169" s="18" t="s">
        <v>33</v>
      </c>
      <c r="D169" s="16" t="s">
        <v>448</v>
      </c>
      <c r="E169" s="19" t="s">
        <v>41</v>
      </c>
      <c r="F169" s="20">
        <v>13.25</v>
      </c>
      <c r="G169" s="21">
        <v>28.82</v>
      </c>
      <c r="H169" s="21">
        <f>TRUNC(G169 * (1 + 22.88 / 100), 2)</f>
        <v>35.409999999999997</v>
      </c>
      <c r="I169" s="21">
        <f>TRUNC(F169 * H169, 2)</f>
        <v>469.18</v>
      </c>
    </row>
    <row r="170" spans="1:9" ht="51.95" customHeight="1" x14ac:dyDescent="0.2">
      <c r="A170" s="16" t="s">
        <v>449</v>
      </c>
      <c r="B170" s="17" t="s">
        <v>450</v>
      </c>
      <c r="C170" s="18" t="s">
        <v>33</v>
      </c>
      <c r="D170" s="16" t="s">
        <v>451</v>
      </c>
      <c r="E170" s="19" t="s">
        <v>41</v>
      </c>
      <c r="F170" s="20">
        <v>13.25</v>
      </c>
      <c r="G170" s="21">
        <v>124.6</v>
      </c>
      <c r="H170" s="21">
        <f>TRUNC(G170 * (1 + 22.88 / 100), 2)</f>
        <v>153.1</v>
      </c>
      <c r="I170" s="21">
        <f>TRUNC(F170 * H170, 2)</f>
        <v>2028.57</v>
      </c>
    </row>
    <row r="171" spans="1:9" ht="24" customHeight="1" x14ac:dyDescent="0.2">
      <c r="A171" s="11" t="s">
        <v>452</v>
      </c>
      <c r="B171" s="12"/>
      <c r="C171" s="12"/>
      <c r="D171" s="11" t="s">
        <v>453</v>
      </c>
      <c r="E171" s="11"/>
      <c r="F171" s="13"/>
      <c r="G171" s="14"/>
      <c r="H171" s="14"/>
      <c r="I171" s="15">
        <v>590.1</v>
      </c>
    </row>
    <row r="172" spans="1:9" ht="39" customHeight="1" x14ac:dyDescent="0.2">
      <c r="A172" s="16" t="s">
        <v>454</v>
      </c>
      <c r="B172" s="17" t="s">
        <v>455</v>
      </c>
      <c r="C172" s="18" t="s">
        <v>19</v>
      </c>
      <c r="D172" s="16" t="s">
        <v>456</v>
      </c>
      <c r="E172" s="19" t="s">
        <v>41</v>
      </c>
      <c r="F172" s="20">
        <v>1.57</v>
      </c>
      <c r="G172" s="21">
        <v>305.88</v>
      </c>
      <c r="H172" s="21">
        <f>TRUNC(G172 * (1 + 22.88 / 100), 2)</f>
        <v>375.86</v>
      </c>
      <c r="I172" s="21">
        <f>TRUNC(F172 * H172, 2)</f>
        <v>590.1</v>
      </c>
    </row>
    <row r="173" spans="1:9" ht="24" customHeight="1" x14ac:dyDescent="0.2">
      <c r="A173" s="11" t="s">
        <v>457</v>
      </c>
      <c r="B173" s="12"/>
      <c r="C173" s="12"/>
      <c r="D173" s="11" t="s">
        <v>458</v>
      </c>
      <c r="E173" s="11"/>
      <c r="F173" s="13"/>
      <c r="G173" s="14"/>
      <c r="H173" s="14"/>
      <c r="I173" s="15">
        <v>102927.12</v>
      </c>
    </row>
    <row r="174" spans="1:9" ht="24" customHeight="1" x14ac:dyDescent="0.2">
      <c r="A174" s="11" t="s">
        <v>459</v>
      </c>
      <c r="B174" s="12"/>
      <c r="C174" s="12"/>
      <c r="D174" s="11" t="s">
        <v>460</v>
      </c>
      <c r="E174" s="11"/>
      <c r="F174" s="13"/>
      <c r="G174" s="14"/>
      <c r="H174" s="14"/>
      <c r="I174" s="15">
        <v>64589.39</v>
      </c>
    </row>
    <row r="175" spans="1:9" ht="51.95" customHeight="1" x14ac:dyDescent="0.2">
      <c r="A175" s="16" t="s">
        <v>461</v>
      </c>
      <c r="B175" s="17" t="s">
        <v>462</v>
      </c>
      <c r="C175" s="18" t="s">
        <v>19</v>
      </c>
      <c r="D175" s="16" t="s">
        <v>463</v>
      </c>
      <c r="E175" s="19" t="s">
        <v>41</v>
      </c>
      <c r="F175" s="20">
        <v>359.99</v>
      </c>
      <c r="G175" s="21">
        <v>7.84</v>
      </c>
      <c r="H175" s="21">
        <f>TRUNC(G175 * (1 + 22.88 / 100), 2)</f>
        <v>9.6300000000000008</v>
      </c>
      <c r="I175" s="21">
        <f>TRUNC(F175 * H175, 2)</f>
        <v>3466.7</v>
      </c>
    </row>
    <row r="176" spans="1:9" ht="51.95" customHeight="1" x14ac:dyDescent="0.2">
      <c r="A176" s="16" t="s">
        <v>464</v>
      </c>
      <c r="B176" s="17" t="s">
        <v>465</v>
      </c>
      <c r="C176" s="18" t="s">
        <v>19</v>
      </c>
      <c r="D176" s="16" t="s">
        <v>466</v>
      </c>
      <c r="E176" s="19" t="s">
        <v>41</v>
      </c>
      <c r="F176" s="20">
        <v>359.99</v>
      </c>
      <c r="G176" s="21">
        <v>46.29</v>
      </c>
      <c r="H176" s="21">
        <f>TRUNC(G176 * (1 + 22.88 / 100), 2)</f>
        <v>56.88</v>
      </c>
      <c r="I176" s="21">
        <f>TRUNC(F176 * H176, 2)</f>
        <v>20476.23</v>
      </c>
    </row>
    <row r="177" spans="1:9" ht="51.95" customHeight="1" x14ac:dyDescent="0.2">
      <c r="A177" s="16" t="s">
        <v>467</v>
      </c>
      <c r="B177" s="17" t="s">
        <v>468</v>
      </c>
      <c r="C177" s="18" t="s">
        <v>33</v>
      </c>
      <c r="D177" s="16" t="s">
        <v>469</v>
      </c>
      <c r="E177" s="19" t="s">
        <v>41</v>
      </c>
      <c r="F177" s="20">
        <v>311.39</v>
      </c>
      <c r="G177" s="21">
        <v>91.89</v>
      </c>
      <c r="H177" s="21">
        <f>TRUNC(G177 * (1 + 22.88 / 100), 2)</f>
        <v>112.91</v>
      </c>
      <c r="I177" s="21">
        <f>TRUNC(F177 * H177, 2)</f>
        <v>35159.040000000001</v>
      </c>
    </row>
    <row r="178" spans="1:9" ht="51.95" customHeight="1" x14ac:dyDescent="0.2">
      <c r="A178" s="16" t="s">
        <v>470</v>
      </c>
      <c r="B178" s="17" t="s">
        <v>471</v>
      </c>
      <c r="C178" s="18" t="s">
        <v>33</v>
      </c>
      <c r="D178" s="16" t="s">
        <v>472</v>
      </c>
      <c r="E178" s="19" t="s">
        <v>41</v>
      </c>
      <c r="F178" s="20">
        <v>48.6</v>
      </c>
      <c r="G178" s="21">
        <v>91.89</v>
      </c>
      <c r="H178" s="21">
        <f>TRUNC(G178 * (1 + 22.88 / 100), 2)</f>
        <v>112.91</v>
      </c>
      <c r="I178" s="21">
        <f>TRUNC(F178 * H178, 2)</f>
        <v>5487.42</v>
      </c>
    </row>
    <row r="179" spans="1:9" ht="24" customHeight="1" x14ac:dyDescent="0.2">
      <c r="A179" s="11" t="s">
        <v>473</v>
      </c>
      <c r="B179" s="12"/>
      <c r="C179" s="12"/>
      <c r="D179" s="11" t="s">
        <v>474</v>
      </c>
      <c r="E179" s="11"/>
      <c r="F179" s="13"/>
      <c r="G179" s="14"/>
      <c r="H179" s="14"/>
      <c r="I179" s="15">
        <v>38337.730000000003</v>
      </c>
    </row>
    <row r="180" spans="1:9" ht="24" customHeight="1" x14ac:dyDescent="0.2">
      <c r="A180" s="11" t="s">
        <v>475</v>
      </c>
      <c r="B180" s="12"/>
      <c r="C180" s="12"/>
      <c r="D180" s="11" t="s">
        <v>474</v>
      </c>
      <c r="E180" s="11"/>
      <c r="F180" s="13"/>
      <c r="G180" s="14"/>
      <c r="H180" s="14"/>
      <c r="I180" s="15">
        <v>19161.88</v>
      </c>
    </row>
    <row r="181" spans="1:9" ht="51.95" customHeight="1" x14ac:dyDescent="0.2">
      <c r="A181" s="16" t="s">
        <v>476</v>
      </c>
      <c r="B181" s="17" t="s">
        <v>477</v>
      </c>
      <c r="C181" s="18" t="s">
        <v>19</v>
      </c>
      <c r="D181" s="16" t="s">
        <v>478</v>
      </c>
      <c r="E181" s="19" t="s">
        <v>41</v>
      </c>
      <c r="F181" s="20">
        <v>32.1</v>
      </c>
      <c r="G181" s="21">
        <v>48.37</v>
      </c>
      <c r="H181" s="21">
        <f>TRUNC(G181 * (1 + 22.88 / 100), 2)</f>
        <v>59.43</v>
      </c>
      <c r="I181" s="21">
        <f>TRUNC(F181 * H181, 2)</f>
        <v>1907.7</v>
      </c>
    </row>
    <row r="182" spans="1:9" ht="51.95" customHeight="1" x14ac:dyDescent="0.2">
      <c r="A182" s="16" t="s">
        <v>479</v>
      </c>
      <c r="B182" s="17" t="s">
        <v>480</v>
      </c>
      <c r="C182" s="18" t="s">
        <v>19</v>
      </c>
      <c r="D182" s="16" t="s">
        <v>481</v>
      </c>
      <c r="E182" s="19" t="s">
        <v>41</v>
      </c>
      <c r="F182" s="20">
        <v>32.1</v>
      </c>
      <c r="G182" s="21">
        <v>193.08</v>
      </c>
      <c r="H182" s="21">
        <f>TRUNC(G182 * (1 + 22.88 / 100), 2)</f>
        <v>237.25</v>
      </c>
      <c r="I182" s="21">
        <f>TRUNC(F182 * H182, 2)</f>
        <v>7615.72</v>
      </c>
    </row>
    <row r="183" spans="1:9" ht="26.1" customHeight="1" x14ac:dyDescent="0.2">
      <c r="A183" s="16" t="s">
        <v>482</v>
      </c>
      <c r="B183" s="17" t="s">
        <v>483</v>
      </c>
      <c r="C183" s="18" t="s">
        <v>33</v>
      </c>
      <c r="D183" s="16" t="s">
        <v>484</v>
      </c>
      <c r="E183" s="19" t="s">
        <v>45</v>
      </c>
      <c r="F183" s="20">
        <v>31.17</v>
      </c>
      <c r="G183" s="21">
        <v>62.89</v>
      </c>
      <c r="H183" s="21">
        <f>TRUNC(G183 * (1 + 22.88 / 100), 2)</f>
        <v>77.27</v>
      </c>
      <c r="I183" s="21">
        <f>TRUNC(F183 * H183, 2)</f>
        <v>2408.5</v>
      </c>
    </row>
    <row r="184" spans="1:9" ht="51.95" customHeight="1" x14ac:dyDescent="0.2">
      <c r="A184" s="16" t="s">
        <v>485</v>
      </c>
      <c r="B184" s="17" t="s">
        <v>486</v>
      </c>
      <c r="C184" s="18" t="s">
        <v>33</v>
      </c>
      <c r="D184" s="16" t="s">
        <v>487</v>
      </c>
      <c r="E184" s="19" t="s">
        <v>41</v>
      </c>
      <c r="F184" s="20">
        <v>53.48</v>
      </c>
      <c r="G184" s="21">
        <v>110.02</v>
      </c>
      <c r="H184" s="21">
        <f>TRUNC(G184 * (1 + 22.88 / 100), 2)</f>
        <v>135.19</v>
      </c>
      <c r="I184" s="21">
        <f>TRUNC(F184 * H184, 2)</f>
        <v>7229.96</v>
      </c>
    </row>
    <row r="185" spans="1:9" ht="26.1" customHeight="1" x14ac:dyDescent="0.2">
      <c r="A185" s="11" t="s">
        <v>488</v>
      </c>
      <c r="B185" s="12"/>
      <c r="C185" s="12"/>
      <c r="D185" s="11" t="s">
        <v>489</v>
      </c>
      <c r="E185" s="11"/>
      <c r="F185" s="13"/>
      <c r="G185" s="14"/>
      <c r="H185" s="14"/>
      <c r="I185" s="15">
        <v>14513.53</v>
      </c>
    </row>
    <row r="186" spans="1:9" ht="51.95" customHeight="1" x14ac:dyDescent="0.2">
      <c r="A186" s="16" t="s">
        <v>490</v>
      </c>
      <c r="B186" s="17" t="s">
        <v>491</v>
      </c>
      <c r="C186" s="18" t="s">
        <v>19</v>
      </c>
      <c r="D186" s="16" t="s">
        <v>492</v>
      </c>
      <c r="E186" s="19" t="s">
        <v>41</v>
      </c>
      <c r="F186" s="20">
        <v>47</v>
      </c>
      <c r="G186" s="21">
        <v>5.05</v>
      </c>
      <c r="H186" s="21">
        <f>TRUNC(G186 * (1 + 22.88 / 100), 2)</f>
        <v>6.2</v>
      </c>
      <c r="I186" s="21">
        <f>TRUNC(F186 * H186, 2)</f>
        <v>291.39999999999998</v>
      </c>
    </row>
    <row r="187" spans="1:9" ht="26.1" customHeight="1" x14ac:dyDescent="0.2">
      <c r="A187" s="16" t="s">
        <v>493</v>
      </c>
      <c r="B187" s="17" t="s">
        <v>351</v>
      </c>
      <c r="C187" s="18" t="s">
        <v>33</v>
      </c>
      <c r="D187" s="16" t="s">
        <v>352</v>
      </c>
      <c r="E187" s="19" t="s">
        <v>41</v>
      </c>
      <c r="F187" s="20">
        <v>47</v>
      </c>
      <c r="G187" s="21">
        <v>47.09</v>
      </c>
      <c r="H187" s="21">
        <f>TRUNC(G187 * (1 + 22.88 / 100), 2)</f>
        <v>57.86</v>
      </c>
      <c r="I187" s="21">
        <f>TRUNC(F187 * H187, 2)</f>
        <v>2719.42</v>
      </c>
    </row>
    <row r="188" spans="1:9" ht="26.1" customHeight="1" x14ac:dyDescent="0.2">
      <c r="A188" s="16" t="s">
        <v>494</v>
      </c>
      <c r="B188" s="17" t="s">
        <v>495</v>
      </c>
      <c r="C188" s="18" t="s">
        <v>33</v>
      </c>
      <c r="D188" s="16" t="s">
        <v>496</v>
      </c>
      <c r="E188" s="19" t="s">
        <v>45</v>
      </c>
      <c r="F188" s="20">
        <v>289.5</v>
      </c>
      <c r="G188" s="21">
        <v>20.239999999999998</v>
      </c>
      <c r="H188" s="21">
        <f>TRUNC(G188 * (1 + 22.88 / 100), 2)</f>
        <v>24.87</v>
      </c>
      <c r="I188" s="21">
        <f>TRUNC(F188 * H188, 2)</f>
        <v>7199.86</v>
      </c>
    </row>
    <row r="189" spans="1:9" ht="51.95" customHeight="1" x14ac:dyDescent="0.2">
      <c r="A189" s="16" t="s">
        <v>497</v>
      </c>
      <c r="B189" s="17" t="s">
        <v>436</v>
      </c>
      <c r="C189" s="18" t="s">
        <v>33</v>
      </c>
      <c r="D189" s="16" t="s">
        <v>437</v>
      </c>
      <c r="E189" s="19" t="s">
        <v>41</v>
      </c>
      <c r="F189" s="20">
        <v>47</v>
      </c>
      <c r="G189" s="21">
        <v>74.510000000000005</v>
      </c>
      <c r="H189" s="21">
        <f>TRUNC(G189 * (1 + 22.88 / 100), 2)</f>
        <v>91.55</v>
      </c>
      <c r="I189" s="21">
        <f>TRUNC(F189 * H189, 2)</f>
        <v>4302.8500000000004</v>
      </c>
    </row>
    <row r="190" spans="1:9" ht="24" customHeight="1" x14ac:dyDescent="0.2">
      <c r="A190" s="11" t="s">
        <v>498</v>
      </c>
      <c r="B190" s="12"/>
      <c r="C190" s="12"/>
      <c r="D190" s="11" t="s">
        <v>499</v>
      </c>
      <c r="E190" s="11"/>
      <c r="F190" s="13"/>
      <c r="G190" s="14"/>
      <c r="H190" s="14"/>
      <c r="I190" s="15">
        <v>4662.32</v>
      </c>
    </row>
    <row r="191" spans="1:9" ht="78" customHeight="1" x14ac:dyDescent="0.2">
      <c r="A191" s="16" t="s">
        <v>500</v>
      </c>
      <c r="B191" s="17" t="s">
        <v>501</v>
      </c>
      <c r="C191" s="18" t="s">
        <v>33</v>
      </c>
      <c r="D191" s="16" t="s">
        <v>502</v>
      </c>
      <c r="E191" s="19" t="s">
        <v>61</v>
      </c>
      <c r="F191" s="20">
        <v>2</v>
      </c>
      <c r="G191" s="21">
        <v>1897.11</v>
      </c>
      <c r="H191" s="21">
        <f>TRUNC(G191 * (1 + 22.88 / 100), 2)</f>
        <v>2331.16</v>
      </c>
      <c r="I191" s="21">
        <f>TRUNC(F191 * H191, 2)</f>
        <v>4662.32</v>
      </c>
    </row>
    <row r="192" spans="1:9" ht="24" customHeight="1" x14ac:dyDescent="0.2">
      <c r="A192" s="11" t="s">
        <v>503</v>
      </c>
      <c r="B192" s="12"/>
      <c r="C192" s="12"/>
      <c r="D192" s="11" t="s">
        <v>504</v>
      </c>
      <c r="E192" s="11"/>
      <c r="F192" s="13"/>
      <c r="G192" s="14"/>
      <c r="H192" s="14"/>
      <c r="I192" s="15">
        <v>15562.37</v>
      </c>
    </row>
    <row r="193" spans="1:9" ht="24" customHeight="1" x14ac:dyDescent="0.2">
      <c r="A193" s="11" t="s">
        <v>505</v>
      </c>
      <c r="B193" s="12"/>
      <c r="C193" s="12"/>
      <c r="D193" s="11" t="s">
        <v>506</v>
      </c>
      <c r="E193" s="11"/>
      <c r="F193" s="13"/>
      <c r="G193" s="14"/>
      <c r="H193" s="14"/>
      <c r="I193" s="15">
        <v>15562.37</v>
      </c>
    </row>
    <row r="194" spans="1:9" ht="39" customHeight="1" x14ac:dyDescent="0.2">
      <c r="A194" s="16" t="s">
        <v>507</v>
      </c>
      <c r="B194" s="17" t="s">
        <v>508</v>
      </c>
      <c r="C194" s="18" t="s">
        <v>19</v>
      </c>
      <c r="D194" s="16" t="s">
        <v>509</v>
      </c>
      <c r="E194" s="19" t="s">
        <v>41</v>
      </c>
      <c r="F194" s="20">
        <v>150.63999999999999</v>
      </c>
      <c r="G194" s="21">
        <v>83.8</v>
      </c>
      <c r="H194" s="21">
        <f>TRUNC(G194 * (1 + 22.88 / 100), 2)</f>
        <v>102.97</v>
      </c>
      <c r="I194" s="21">
        <f>TRUNC(F194 * H194, 2)</f>
        <v>15511.4</v>
      </c>
    </row>
    <row r="195" spans="1:9" ht="26.1" customHeight="1" x14ac:dyDescent="0.2">
      <c r="A195" s="16" t="s">
        <v>510</v>
      </c>
      <c r="B195" s="17" t="s">
        <v>511</v>
      </c>
      <c r="C195" s="18" t="s">
        <v>33</v>
      </c>
      <c r="D195" s="16" t="s">
        <v>512</v>
      </c>
      <c r="E195" s="19" t="s">
        <v>61</v>
      </c>
      <c r="F195" s="20">
        <v>1</v>
      </c>
      <c r="G195" s="21">
        <v>41.48</v>
      </c>
      <c r="H195" s="21">
        <f>TRUNC(G195 * (1 + 22.88 / 100), 2)</f>
        <v>50.97</v>
      </c>
      <c r="I195" s="21">
        <f>TRUNC(F195 * H195, 2)</f>
        <v>50.97</v>
      </c>
    </row>
    <row r="196" spans="1:9" ht="24" customHeight="1" x14ac:dyDescent="0.2">
      <c r="A196" s="11" t="s">
        <v>513</v>
      </c>
      <c r="B196" s="12"/>
      <c r="C196" s="12"/>
      <c r="D196" s="11" t="s">
        <v>514</v>
      </c>
      <c r="E196" s="11"/>
      <c r="F196" s="13"/>
      <c r="G196" s="14"/>
      <c r="H196" s="14"/>
      <c r="I196" s="15">
        <v>39591.33</v>
      </c>
    </row>
    <row r="197" spans="1:9" ht="24" customHeight="1" x14ac:dyDescent="0.2">
      <c r="A197" s="11" t="s">
        <v>515</v>
      </c>
      <c r="B197" s="12"/>
      <c r="C197" s="12"/>
      <c r="D197" s="11" t="s">
        <v>516</v>
      </c>
      <c r="E197" s="11"/>
      <c r="F197" s="13"/>
      <c r="G197" s="14"/>
      <c r="H197" s="14"/>
      <c r="I197" s="15">
        <v>2760.56</v>
      </c>
    </row>
    <row r="198" spans="1:9" ht="26.1" customHeight="1" x14ac:dyDescent="0.2">
      <c r="A198" s="16" t="s">
        <v>517</v>
      </c>
      <c r="B198" s="17" t="s">
        <v>518</v>
      </c>
      <c r="C198" s="18" t="s">
        <v>33</v>
      </c>
      <c r="D198" s="16" t="s">
        <v>519</v>
      </c>
      <c r="E198" s="19" t="s">
        <v>41</v>
      </c>
      <c r="F198" s="20">
        <v>39.33</v>
      </c>
      <c r="G198" s="21">
        <v>4.95</v>
      </c>
      <c r="H198" s="21">
        <f>TRUNC(G198 * (1 + 22.88 / 100), 2)</f>
        <v>6.08</v>
      </c>
      <c r="I198" s="21">
        <f>TRUNC(F198 * H198, 2)</f>
        <v>239.12</v>
      </c>
    </row>
    <row r="199" spans="1:9" ht="26.1" customHeight="1" x14ac:dyDescent="0.2">
      <c r="A199" s="16" t="s">
        <v>520</v>
      </c>
      <c r="B199" s="17" t="s">
        <v>521</v>
      </c>
      <c r="C199" s="18" t="s">
        <v>19</v>
      </c>
      <c r="D199" s="16" t="s">
        <v>522</v>
      </c>
      <c r="E199" s="19" t="s">
        <v>41</v>
      </c>
      <c r="F199" s="20">
        <v>39.33</v>
      </c>
      <c r="G199" s="21">
        <v>4.5</v>
      </c>
      <c r="H199" s="21">
        <f>TRUNC(G199 * (1 + 22.88 / 100), 2)</f>
        <v>5.52</v>
      </c>
      <c r="I199" s="21">
        <f>TRUNC(F199 * H199, 2)</f>
        <v>217.1</v>
      </c>
    </row>
    <row r="200" spans="1:9" ht="26.1" customHeight="1" x14ac:dyDescent="0.2">
      <c r="A200" s="16" t="s">
        <v>523</v>
      </c>
      <c r="B200" s="17" t="s">
        <v>524</v>
      </c>
      <c r="C200" s="18" t="s">
        <v>19</v>
      </c>
      <c r="D200" s="16" t="s">
        <v>525</v>
      </c>
      <c r="E200" s="19" t="s">
        <v>41</v>
      </c>
      <c r="F200" s="20">
        <v>39.33</v>
      </c>
      <c r="G200" s="21">
        <v>30.84</v>
      </c>
      <c r="H200" s="21">
        <f>TRUNC(G200 * (1 + 22.88 / 100), 2)</f>
        <v>37.89</v>
      </c>
      <c r="I200" s="21">
        <f>TRUNC(F200 * H200, 2)</f>
        <v>1490.21</v>
      </c>
    </row>
    <row r="201" spans="1:9" ht="26.1" customHeight="1" x14ac:dyDescent="0.2">
      <c r="A201" s="16" t="s">
        <v>526</v>
      </c>
      <c r="B201" s="17" t="s">
        <v>527</v>
      </c>
      <c r="C201" s="18" t="s">
        <v>19</v>
      </c>
      <c r="D201" s="16" t="s">
        <v>528</v>
      </c>
      <c r="E201" s="19" t="s">
        <v>41</v>
      </c>
      <c r="F201" s="20">
        <v>39.33</v>
      </c>
      <c r="G201" s="21">
        <v>16.850000000000001</v>
      </c>
      <c r="H201" s="21">
        <f>TRUNC(G201 * (1 + 22.88 / 100), 2)</f>
        <v>20.7</v>
      </c>
      <c r="I201" s="21">
        <f>TRUNC(F201 * H201, 2)</f>
        <v>814.13</v>
      </c>
    </row>
    <row r="202" spans="1:9" ht="24" customHeight="1" x14ac:dyDescent="0.2">
      <c r="A202" s="11" t="s">
        <v>529</v>
      </c>
      <c r="B202" s="12"/>
      <c r="C202" s="12"/>
      <c r="D202" s="11" t="s">
        <v>530</v>
      </c>
      <c r="E202" s="11"/>
      <c r="F202" s="13"/>
      <c r="G202" s="14"/>
      <c r="H202" s="14"/>
      <c r="I202" s="15">
        <v>13980.1</v>
      </c>
    </row>
    <row r="203" spans="1:9" ht="26.1" customHeight="1" x14ac:dyDescent="0.2">
      <c r="A203" s="16" t="s">
        <v>531</v>
      </c>
      <c r="B203" s="17" t="s">
        <v>518</v>
      </c>
      <c r="C203" s="18" t="s">
        <v>33</v>
      </c>
      <c r="D203" s="16" t="s">
        <v>519</v>
      </c>
      <c r="E203" s="19" t="s">
        <v>41</v>
      </c>
      <c r="F203" s="20">
        <v>336.53</v>
      </c>
      <c r="G203" s="21">
        <v>4.95</v>
      </c>
      <c r="H203" s="21">
        <f>TRUNC(G203 * (1 + 22.88 / 100), 2)</f>
        <v>6.08</v>
      </c>
      <c r="I203" s="21">
        <f>TRUNC(F203 * H203, 2)</f>
        <v>2046.1</v>
      </c>
    </row>
    <row r="204" spans="1:9" ht="26.1" customHeight="1" x14ac:dyDescent="0.2">
      <c r="A204" s="16" t="s">
        <v>532</v>
      </c>
      <c r="B204" s="17" t="s">
        <v>533</v>
      </c>
      <c r="C204" s="18" t="s">
        <v>19</v>
      </c>
      <c r="D204" s="16" t="s">
        <v>534</v>
      </c>
      <c r="E204" s="19" t="s">
        <v>41</v>
      </c>
      <c r="F204" s="20">
        <v>336.53</v>
      </c>
      <c r="G204" s="21">
        <v>4.0999999999999996</v>
      </c>
      <c r="H204" s="21">
        <f>TRUNC(G204 * (1 + 22.88 / 100), 2)</f>
        <v>5.03</v>
      </c>
      <c r="I204" s="21">
        <f>TRUNC(F204 * H204, 2)</f>
        <v>1692.74</v>
      </c>
    </row>
    <row r="205" spans="1:9" ht="26.1" customHeight="1" x14ac:dyDescent="0.2">
      <c r="A205" s="16" t="s">
        <v>535</v>
      </c>
      <c r="B205" s="17" t="s">
        <v>536</v>
      </c>
      <c r="C205" s="18" t="s">
        <v>19</v>
      </c>
      <c r="D205" s="16" t="s">
        <v>537</v>
      </c>
      <c r="E205" s="19" t="s">
        <v>41</v>
      </c>
      <c r="F205" s="20">
        <v>201.48</v>
      </c>
      <c r="G205" s="21">
        <v>18.78</v>
      </c>
      <c r="H205" s="21">
        <f>TRUNC(G205 * (1 + 22.88 / 100), 2)</f>
        <v>23.07</v>
      </c>
      <c r="I205" s="21">
        <f>TRUNC(F205 * H205, 2)</f>
        <v>4648.1400000000003</v>
      </c>
    </row>
    <row r="206" spans="1:9" ht="26.1" customHeight="1" x14ac:dyDescent="0.2">
      <c r="A206" s="16" t="s">
        <v>538</v>
      </c>
      <c r="B206" s="17" t="s">
        <v>539</v>
      </c>
      <c r="C206" s="18" t="s">
        <v>19</v>
      </c>
      <c r="D206" s="16" t="s">
        <v>540</v>
      </c>
      <c r="E206" s="19" t="s">
        <v>41</v>
      </c>
      <c r="F206" s="20">
        <v>336.53</v>
      </c>
      <c r="G206" s="21">
        <v>13.53</v>
      </c>
      <c r="H206" s="21">
        <f>TRUNC(G206 * (1 + 22.88 / 100), 2)</f>
        <v>16.62</v>
      </c>
      <c r="I206" s="21">
        <f>TRUNC(F206 * H206, 2)</f>
        <v>5593.12</v>
      </c>
    </row>
    <row r="207" spans="1:9" ht="24" customHeight="1" x14ac:dyDescent="0.2">
      <c r="A207" s="11" t="s">
        <v>541</v>
      </c>
      <c r="B207" s="12"/>
      <c r="C207" s="12"/>
      <c r="D207" s="11" t="s">
        <v>542</v>
      </c>
      <c r="E207" s="11"/>
      <c r="F207" s="13"/>
      <c r="G207" s="14"/>
      <c r="H207" s="14"/>
      <c r="I207" s="15">
        <v>11293.29</v>
      </c>
    </row>
    <row r="208" spans="1:9" ht="24" customHeight="1" x14ac:dyDescent="0.2">
      <c r="A208" s="11" t="s">
        <v>543</v>
      </c>
      <c r="B208" s="12"/>
      <c r="C208" s="12"/>
      <c r="D208" s="11" t="s">
        <v>544</v>
      </c>
      <c r="E208" s="11"/>
      <c r="F208" s="13"/>
      <c r="G208" s="14"/>
      <c r="H208" s="14"/>
      <c r="I208" s="15">
        <v>11293.29</v>
      </c>
    </row>
    <row r="209" spans="1:9" ht="26.1" customHeight="1" x14ac:dyDescent="0.2">
      <c r="A209" s="16" t="s">
        <v>545</v>
      </c>
      <c r="B209" s="17" t="s">
        <v>546</v>
      </c>
      <c r="C209" s="18" t="s">
        <v>19</v>
      </c>
      <c r="D209" s="16" t="s">
        <v>547</v>
      </c>
      <c r="E209" s="19" t="s">
        <v>41</v>
      </c>
      <c r="F209" s="20">
        <v>151</v>
      </c>
      <c r="G209" s="21">
        <v>5.18</v>
      </c>
      <c r="H209" s="21">
        <f>TRUNC(G209 * (1 + 22.88 / 100), 2)</f>
        <v>6.36</v>
      </c>
      <c r="I209" s="21">
        <f>TRUNC(F209 * H209, 2)</f>
        <v>960.36</v>
      </c>
    </row>
    <row r="210" spans="1:9" ht="26.1" customHeight="1" x14ac:dyDescent="0.2">
      <c r="A210" s="16" t="s">
        <v>548</v>
      </c>
      <c r="B210" s="17" t="s">
        <v>518</v>
      </c>
      <c r="C210" s="18" t="s">
        <v>33</v>
      </c>
      <c r="D210" s="16" t="s">
        <v>519</v>
      </c>
      <c r="E210" s="19" t="s">
        <v>41</v>
      </c>
      <c r="F210" s="20">
        <v>151</v>
      </c>
      <c r="G210" s="21">
        <v>4.95</v>
      </c>
      <c r="H210" s="21">
        <f>TRUNC(G210 * (1 + 22.88 / 100), 2)</f>
        <v>6.08</v>
      </c>
      <c r="I210" s="21">
        <f>TRUNC(F210 * H210, 2)</f>
        <v>918.08</v>
      </c>
    </row>
    <row r="211" spans="1:9" ht="26.1" customHeight="1" x14ac:dyDescent="0.2">
      <c r="A211" s="16" t="s">
        <v>549</v>
      </c>
      <c r="B211" s="17" t="s">
        <v>550</v>
      </c>
      <c r="C211" s="18" t="s">
        <v>19</v>
      </c>
      <c r="D211" s="16" t="s">
        <v>551</v>
      </c>
      <c r="E211" s="19" t="s">
        <v>41</v>
      </c>
      <c r="F211" s="20">
        <v>151</v>
      </c>
      <c r="G211" s="21">
        <v>34.58</v>
      </c>
      <c r="H211" s="21">
        <f>TRUNC(G211 * (1 + 22.88 / 100), 2)</f>
        <v>42.49</v>
      </c>
      <c r="I211" s="21">
        <f>TRUNC(F211 * H211, 2)</f>
        <v>6415.99</v>
      </c>
    </row>
    <row r="212" spans="1:9" ht="26.1" customHeight="1" x14ac:dyDescent="0.2">
      <c r="A212" s="16" t="s">
        <v>552</v>
      </c>
      <c r="B212" s="17" t="s">
        <v>553</v>
      </c>
      <c r="C212" s="18" t="s">
        <v>19</v>
      </c>
      <c r="D212" s="16" t="s">
        <v>554</v>
      </c>
      <c r="E212" s="19" t="s">
        <v>41</v>
      </c>
      <c r="F212" s="20">
        <v>151</v>
      </c>
      <c r="G212" s="21">
        <v>16.170000000000002</v>
      </c>
      <c r="H212" s="21">
        <f>TRUNC(G212 * (1 + 22.88 / 100), 2)</f>
        <v>19.86</v>
      </c>
      <c r="I212" s="21">
        <f>TRUNC(F212 * H212, 2)</f>
        <v>2998.86</v>
      </c>
    </row>
    <row r="213" spans="1:9" ht="24" customHeight="1" x14ac:dyDescent="0.2">
      <c r="A213" s="11" t="s">
        <v>555</v>
      </c>
      <c r="B213" s="12"/>
      <c r="C213" s="12"/>
      <c r="D213" s="11" t="s">
        <v>556</v>
      </c>
      <c r="E213" s="11"/>
      <c r="F213" s="13"/>
      <c r="G213" s="14"/>
      <c r="H213" s="14"/>
      <c r="I213" s="15">
        <v>11518.1</v>
      </c>
    </row>
    <row r="214" spans="1:9" ht="26.1" customHeight="1" x14ac:dyDescent="0.2">
      <c r="A214" s="16" t="s">
        <v>557</v>
      </c>
      <c r="B214" s="17" t="s">
        <v>558</v>
      </c>
      <c r="C214" s="18" t="s">
        <v>19</v>
      </c>
      <c r="D214" s="16" t="s">
        <v>559</v>
      </c>
      <c r="E214" s="19" t="s">
        <v>41</v>
      </c>
      <c r="F214" s="20">
        <v>113.1</v>
      </c>
      <c r="G214" s="21">
        <v>10.91</v>
      </c>
      <c r="H214" s="21">
        <f>TRUNC(G214 * (1 + 22.88 / 100), 2)</f>
        <v>13.4</v>
      </c>
      <c r="I214" s="21">
        <f>TRUNC(F214 * H214, 2)</f>
        <v>1515.54</v>
      </c>
    </row>
    <row r="215" spans="1:9" ht="26.1" customHeight="1" x14ac:dyDescent="0.2">
      <c r="A215" s="16" t="s">
        <v>560</v>
      </c>
      <c r="B215" s="17" t="s">
        <v>561</v>
      </c>
      <c r="C215" s="18" t="s">
        <v>33</v>
      </c>
      <c r="D215" s="16" t="s">
        <v>562</v>
      </c>
      <c r="E215" s="19" t="s">
        <v>41</v>
      </c>
      <c r="F215" s="20">
        <v>113.1</v>
      </c>
      <c r="G215" s="21">
        <v>35.090000000000003</v>
      </c>
      <c r="H215" s="21">
        <f>TRUNC(G215 * (1 + 22.88 / 100), 2)</f>
        <v>43.11</v>
      </c>
      <c r="I215" s="21">
        <f>TRUNC(F215 * H215, 2)</f>
        <v>4875.74</v>
      </c>
    </row>
    <row r="216" spans="1:9" ht="26.1" customHeight="1" x14ac:dyDescent="0.2">
      <c r="A216" s="16" t="s">
        <v>563</v>
      </c>
      <c r="B216" s="17" t="s">
        <v>564</v>
      </c>
      <c r="C216" s="18" t="s">
        <v>33</v>
      </c>
      <c r="D216" s="16" t="s">
        <v>565</v>
      </c>
      <c r="E216" s="19" t="s">
        <v>41</v>
      </c>
      <c r="F216" s="20">
        <v>113.1</v>
      </c>
      <c r="G216" s="21">
        <v>36.89</v>
      </c>
      <c r="H216" s="21">
        <f>TRUNC(G216 * (1 + 22.88 / 100), 2)</f>
        <v>45.33</v>
      </c>
      <c r="I216" s="21">
        <f>TRUNC(F216 * H216, 2)</f>
        <v>5126.82</v>
      </c>
    </row>
    <row r="217" spans="1:9" ht="24" customHeight="1" x14ac:dyDescent="0.2">
      <c r="A217" s="11" t="s">
        <v>566</v>
      </c>
      <c r="B217" s="12"/>
      <c r="C217" s="12"/>
      <c r="D217" s="11" t="s">
        <v>567</v>
      </c>
      <c r="E217" s="11"/>
      <c r="F217" s="13"/>
      <c r="G217" s="14"/>
      <c r="H217" s="14"/>
      <c r="I217" s="15">
        <v>39.28</v>
      </c>
    </row>
    <row r="218" spans="1:9" ht="26.1" customHeight="1" x14ac:dyDescent="0.2">
      <c r="A218" s="16" t="s">
        <v>568</v>
      </c>
      <c r="B218" s="17" t="s">
        <v>569</v>
      </c>
      <c r="C218" s="18" t="s">
        <v>33</v>
      </c>
      <c r="D218" s="16" t="s">
        <v>570</v>
      </c>
      <c r="E218" s="19" t="s">
        <v>41</v>
      </c>
      <c r="F218" s="20">
        <v>0.88</v>
      </c>
      <c r="G218" s="21">
        <v>36.33</v>
      </c>
      <c r="H218" s="21">
        <f>TRUNC(G218 * (1 + 22.88 / 100), 2)</f>
        <v>44.64</v>
      </c>
      <c r="I218" s="21">
        <f>TRUNC(F218 * H218, 2)</f>
        <v>39.28</v>
      </c>
    </row>
    <row r="219" spans="1:9" ht="24" customHeight="1" x14ac:dyDescent="0.2">
      <c r="A219" s="11" t="s">
        <v>571</v>
      </c>
      <c r="B219" s="12"/>
      <c r="C219" s="12"/>
      <c r="D219" s="11" t="s">
        <v>572</v>
      </c>
      <c r="E219" s="11"/>
      <c r="F219" s="13"/>
      <c r="G219" s="14"/>
      <c r="H219" s="14"/>
      <c r="I219" s="15">
        <v>75326.039999999994</v>
      </c>
    </row>
    <row r="220" spans="1:9" ht="65.099999999999994" customHeight="1" x14ac:dyDescent="0.2">
      <c r="A220" s="16" t="s">
        <v>573</v>
      </c>
      <c r="B220" s="17" t="s">
        <v>574</v>
      </c>
      <c r="C220" s="18" t="s">
        <v>33</v>
      </c>
      <c r="D220" s="16" t="s">
        <v>575</v>
      </c>
      <c r="E220" s="19" t="s">
        <v>61</v>
      </c>
      <c r="F220" s="20">
        <v>1</v>
      </c>
      <c r="G220" s="21">
        <v>1860.77</v>
      </c>
      <c r="H220" s="21">
        <f t="shared" ref="H220:H229" si="12">TRUNC(G220 * (1 + 22.88 / 100), 2)</f>
        <v>2286.5100000000002</v>
      </c>
      <c r="I220" s="21">
        <f t="shared" ref="I220:I229" si="13">TRUNC(F220 * H220, 2)</f>
        <v>2286.5100000000002</v>
      </c>
    </row>
    <row r="221" spans="1:9" ht="26.1" customHeight="1" x14ac:dyDescent="0.2">
      <c r="A221" s="16" t="s">
        <v>576</v>
      </c>
      <c r="B221" s="17" t="s">
        <v>577</v>
      </c>
      <c r="C221" s="18" t="s">
        <v>33</v>
      </c>
      <c r="D221" s="16" t="s">
        <v>578</v>
      </c>
      <c r="E221" s="19" t="s">
        <v>41</v>
      </c>
      <c r="F221" s="20">
        <v>18.79</v>
      </c>
      <c r="G221" s="21">
        <v>599.53</v>
      </c>
      <c r="H221" s="21">
        <f t="shared" si="12"/>
        <v>736.7</v>
      </c>
      <c r="I221" s="21">
        <f t="shared" si="13"/>
        <v>13842.59</v>
      </c>
    </row>
    <row r="222" spans="1:9" ht="24" customHeight="1" x14ac:dyDescent="0.2">
      <c r="A222" s="16" t="s">
        <v>579</v>
      </c>
      <c r="B222" s="17" t="s">
        <v>580</v>
      </c>
      <c r="C222" s="18" t="s">
        <v>33</v>
      </c>
      <c r="D222" s="16" t="s">
        <v>581</v>
      </c>
      <c r="E222" s="19" t="s">
        <v>45</v>
      </c>
      <c r="F222" s="20">
        <v>61.4</v>
      </c>
      <c r="G222" s="21">
        <v>45.21</v>
      </c>
      <c r="H222" s="21">
        <f t="shared" si="12"/>
        <v>55.55</v>
      </c>
      <c r="I222" s="21">
        <f t="shared" si="13"/>
        <v>3410.77</v>
      </c>
    </row>
    <row r="223" spans="1:9" ht="24" customHeight="1" x14ac:dyDescent="0.2">
      <c r="A223" s="16" t="s">
        <v>582</v>
      </c>
      <c r="B223" s="17" t="s">
        <v>583</v>
      </c>
      <c r="C223" s="18" t="s">
        <v>33</v>
      </c>
      <c r="D223" s="16" t="s">
        <v>584</v>
      </c>
      <c r="E223" s="19" t="s">
        <v>45</v>
      </c>
      <c r="F223" s="20">
        <v>2.8</v>
      </c>
      <c r="G223" s="21">
        <v>22.41</v>
      </c>
      <c r="H223" s="21">
        <f t="shared" si="12"/>
        <v>27.53</v>
      </c>
      <c r="I223" s="21">
        <f t="shared" si="13"/>
        <v>77.08</v>
      </c>
    </row>
    <row r="224" spans="1:9" ht="39" customHeight="1" x14ac:dyDescent="0.2">
      <c r="A224" s="16" t="s">
        <v>585</v>
      </c>
      <c r="B224" s="17" t="s">
        <v>586</v>
      </c>
      <c r="C224" s="18" t="s">
        <v>33</v>
      </c>
      <c r="D224" s="16" t="s">
        <v>587</v>
      </c>
      <c r="E224" s="19" t="s">
        <v>104</v>
      </c>
      <c r="F224" s="20">
        <v>1</v>
      </c>
      <c r="G224" s="21">
        <v>4466.6899999999996</v>
      </c>
      <c r="H224" s="21">
        <f t="shared" si="12"/>
        <v>5488.66</v>
      </c>
      <c r="I224" s="21">
        <f t="shared" si="13"/>
        <v>5488.66</v>
      </c>
    </row>
    <row r="225" spans="1:9" ht="65.099999999999994" customHeight="1" x14ac:dyDescent="0.2">
      <c r="A225" s="16" t="s">
        <v>588</v>
      </c>
      <c r="B225" s="17" t="s">
        <v>589</v>
      </c>
      <c r="C225" s="18" t="s">
        <v>19</v>
      </c>
      <c r="D225" s="16" t="s">
        <v>590</v>
      </c>
      <c r="E225" s="19" t="s">
        <v>45</v>
      </c>
      <c r="F225" s="20">
        <v>38.22</v>
      </c>
      <c r="G225" s="21">
        <v>525.03</v>
      </c>
      <c r="H225" s="21">
        <f t="shared" si="12"/>
        <v>645.15</v>
      </c>
      <c r="I225" s="21">
        <f t="shared" si="13"/>
        <v>24657.63</v>
      </c>
    </row>
    <row r="226" spans="1:9" ht="26.1" customHeight="1" x14ac:dyDescent="0.2">
      <c r="A226" s="16" t="s">
        <v>591</v>
      </c>
      <c r="B226" s="17" t="s">
        <v>592</v>
      </c>
      <c r="C226" s="18" t="s">
        <v>19</v>
      </c>
      <c r="D226" s="16" t="s">
        <v>593</v>
      </c>
      <c r="E226" s="19" t="s">
        <v>45</v>
      </c>
      <c r="F226" s="20">
        <v>6</v>
      </c>
      <c r="G226" s="21">
        <v>93.45</v>
      </c>
      <c r="H226" s="21">
        <f t="shared" si="12"/>
        <v>114.83</v>
      </c>
      <c r="I226" s="21">
        <f t="shared" si="13"/>
        <v>688.98</v>
      </c>
    </row>
    <row r="227" spans="1:9" ht="39" customHeight="1" x14ac:dyDescent="0.2">
      <c r="A227" s="16" t="s">
        <v>594</v>
      </c>
      <c r="B227" s="17" t="s">
        <v>595</v>
      </c>
      <c r="C227" s="18" t="s">
        <v>19</v>
      </c>
      <c r="D227" s="16" t="s">
        <v>596</v>
      </c>
      <c r="E227" s="19" t="s">
        <v>104</v>
      </c>
      <c r="F227" s="20">
        <v>1</v>
      </c>
      <c r="G227" s="21">
        <v>168.07</v>
      </c>
      <c r="H227" s="21">
        <f t="shared" si="12"/>
        <v>206.52</v>
      </c>
      <c r="I227" s="21">
        <f t="shared" si="13"/>
        <v>206.52</v>
      </c>
    </row>
    <row r="228" spans="1:9" ht="39" customHeight="1" x14ac:dyDescent="0.2">
      <c r="A228" s="16" t="s">
        <v>597</v>
      </c>
      <c r="B228" s="17" t="s">
        <v>598</v>
      </c>
      <c r="C228" s="18" t="s">
        <v>33</v>
      </c>
      <c r="D228" s="16" t="s">
        <v>599</v>
      </c>
      <c r="E228" s="19" t="s">
        <v>41</v>
      </c>
      <c r="F228" s="20">
        <v>47.08</v>
      </c>
      <c r="G228" s="21">
        <v>405.24</v>
      </c>
      <c r="H228" s="21">
        <f t="shared" si="12"/>
        <v>497.95</v>
      </c>
      <c r="I228" s="21">
        <f t="shared" si="13"/>
        <v>23443.48</v>
      </c>
    </row>
    <row r="229" spans="1:9" ht="26.1" customHeight="1" x14ac:dyDescent="0.2">
      <c r="A229" s="16" t="s">
        <v>600</v>
      </c>
      <c r="B229" s="17" t="s">
        <v>601</v>
      </c>
      <c r="C229" s="18" t="s">
        <v>33</v>
      </c>
      <c r="D229" s="16" t="s">
        <v>602</v>
      </c>
      <c r="E229" s="19" t="s">
        <v>603</v>
      </c>
      <c r="F229" s="20">
        <v>5.6</v>
      </c>
      <c r="G229" s="21">
        <v>177.85</v>
      </c>
      <c r="H229" s="21">
        <f t="shared" si="12"/>
        <v>218.54</v>
      </c>
      <c r="I229" s="21">
        <f t="shared" si="13"/>
        <v>1223.82</v>
      </c>
    </row>
    <row r="230" spans="1:9" ht="24" customHeight="1" x14ac:dyDescent="0.2">
      <c r="A230" s="11" t="s">
        <v>604</v>
      </c>
      <c r="B230" s="12"/>
      <c r="C230" s="12"/>
      <c r="D230" s="11" t="s">
        <v>605</v>
      </c>
      <c r="E230" s="11"/>
      <c r="F230" s="13"/>
      <c r="G230" s="14"/>
      <c r="H230" s="14"/>
      <c r="I230" s="15">
        <v>12632.52</v>
      </c>
    </row>
    <row r="231" spans="1:9" ht="39" customHeight="1" x14ac:dyDescent="0.2">
      <c r="A231" s="16" t="s">
        <v>606</v>
      </c>
      <c r="B231" s="17" t="s">
        <v>607</v>
      </c>
      <c r="C231" s="18" t="s">
        <v>33</v>
      </c>
      <c r="D231" s="16" t="s">
        <v>608</v>
      </c>
      <c r="E231" s="19" t="s">
        <v>61</v>
      </c>
      <c r="F231" s="20">
        <v>14</v>
      </c>
      <c r="G231" s="21">
        <v>36.090000000000003</v>
      </c>
      <c r="H231" s="21">
        <f t="shared" ref="H231:H243" si="14">TRUNC(G231 * (1 + 22.88 / 100), 2)</f>
        <v>44.34</v>
      </c>
      <c r="I231" s="21">
        <f t="shared" ref="I231:I243" si="15">TRUNC(F231 * H231, 2)</f>
        <v>620.76</v>
      </c>
    </row>
    <row r="232" spans="1:9" ht="51.95" customHeight="1" x14ac:dyDescent="0.2">
      <c r="A232" s="16" t="s">
        <v>609</v>
      </c>
      <c r="B232" s="17" t="s">
        <v>610</v>
      </c>
      <c r="C232" s="18" t="s">
        <v>33</v>
      </c>
      <c r="D232" s="16" t="s">
        <v>611</v>
      </c>
      <c r="E232" s="19" t="s">
        <v>61</v>
      </c>
      <c r="F232" s="20">
        <v>15</v>
      </c>
      <c r="G232" s="21">
        <v>36.090000000000003</v>
      </c>
      <c r="H232" s="21">
        <f t="shared" si="14"/>
        <v>44.34</v>
      </c>
      <c r="I232" s="21">
        <f t="shared" si="15"/>
        <v>665.1</v>
      </c>
    </row>
    <row r="233" spans="1:9" ht="51.95" customHeight="1" x14ac:dyDescent="0.2">
      <c r="A233" s="16" t="s">
        <v>612</v>
      </c>
      <c r="B233" s="17" t="s">
        <v>613</v>
      </c>
      <c r="C233" s="18" t="s">
        <v>33</v>
      </c>
      <c r="D233" s="16" t="s">
        <v>614</v>
      </c>
      <c r="E233" s="19" t="s">
        <v>61</v>
      </c>
      <c r="F233" s="20">
        <v>1</v>
      </c>
      <c r="G233" s="21">
        <v>4571.91</v>
      </c>
      <c r="H233" s="21">
        <f t="shared" si="14"/>
        <v>5617.96</v>
      </c>
      <c r="I233" s="21">
        <f t="shared" si="15"/>
        <v>5617.96</v>
      </c>
    </row>
    <row r="234" spans="1:9" ht="51.95" customHeight="1" x14ac:dyDescent="0.2">
      <c r="A234" s="16" t="s">
        <v>615</v>
      </c>
      <c r="B234" s="17" t="s">
        <v>616</v>
      </c>
      <c r="C234" s="18" t="s">
        <v>33</v>
      </c>
      <c r="D234" s="16" t="s">
        <v>617</v>
      </c>
      <c r="E234" s="19" t="s">
        <v>41</v>
      </c>
      <c r="F234" s="20">
        <v>2.82</v>
      </c>
      <c r="G234" s="21">
        <v>301.17</v>
      </c>
      <c r="H234" s="21">
        <f t="shared" si="14"/>
        <v>370.07</v>
      </c>
      <c r="I234" s="21">
        <f t="shared" si="15"/>
        <v>1043.5899999999999</v>
      </c>
    </row>
    <row r="235" spans="1:9" ht="51.95" customHeight="1" x14ac:dyDescent="0.2">
      <c r="A235" s="16" t="s">
        <v>618</v>
      </c>
      <c r="B235" s="17" t="s">
        <v>619</v>
      </c>
      <c r="C235" s="18" t="s">
        <v>33</v>
      </c>
      <c r="D235" s="16" t="s">
        <v>620</v>
      </c>
      <c r="E235" s="19" t="s">
        <v>41</v>
      </c>
      <c r="F235" s="20">
        <v>7.75</v>
      </c>
      <c r="G235" s="21">
        <v>168</v>
      </c>
      <c r="H235" s="21">
        <f t="shared" si="14"/>
        <v>206.43</v>
      </c>
      <c r="I235" s="21">
        <f t="shared" si="15"/>
        <v>1599.83</v>
      </c>
    </row>
    <row r="236" spans="1:9" ht="39" customHeight="1" x14ac:dyDescent="0.2">
      <c r="A236" s="16" t="s">
        <v>621</v>
      </c>
      <c r="B236" s="17" t="s">
        <v>622</v>
      </c>
      <c r="C236" s="18" t="s">
        <v>19</v>
      </c>
      <c r="D236" s="16" t="s">
        <v>623</v>
      </c>
      <c r="E236" s="19" t="s">
        <v>41</v>
      </c>
      <c r="F236" s="20">
        <v>5.58</v>
      </c>
      <c r="G236" s="21">
        <v>52.23</v>
      </c>
      <c r="H236" s="21">
        <f t="shared" si="14"/>
        <v>64.180000000000007</v>
      </c>
      <c r="I236" s="21">
        <f t="shared" si="15"/>
        <v>358.12</v>
      </c>
    </row>
    <row r="237" spans="1:9" ht="26.1" customHeight="1" x14ac:dyDescent="0.2">
      <c r="A237" s="16" t="s">
        <v>624</v>
      </c>
      <c r="B237" s="17" t="s">
        <v>625</v>
      </c>
      <c r="C237" s="18" t="s">
        <v>19</v>
      </c>
      <c r="D237" s="16" t="s">
        <v>626</v>
      </c>
      <c r="E237" s="19" t="s">
        <v>45</v>
      </c>
      <c r="F237" s="20">
        <v>44.56</v>
      </c>
      <c r="G237" s="21">
        <v>4.8099999999999996</v>
      </c>
      <c r="H237" s="21">
        <f t="shared" si="14"/>
        <v>5.91</v>
      </c>
      <c r="I237" s="21">
        <f t="shared" si="15"/>
        <v>263.33999999999997</v>
      </c>
    </row>
    <row r="238" spans="1:9" ht="51.95" customHeight="1" x14ac:dyDescent="0.2">
      <c r="A238" s="16" t="s">
        <v>627</v>
      </c>
      <c r="B238" s="17" t="s">
        <v>628</v>
      </c>
      <c r="C238" s="18" t="s">
        <v>33</v>
      </c>
      <c r="D238" s="16" t="s">
        <v>629</v>
      </c>
      <c r="E238" s="19" t="s">
        <v>61</v>
      </c>
      <c r="F238" s="20">
        <v>2</v>
      </c>
      <c r="G238" s="21">
        <v>35.090000000000003</v>
      </c>
      <c r="H238" s="21">
        <f t="shared" si="14"/>
        <v>43.11</v>
      </c>
      <c r="I238" s="21">
        <f t="shared" si="15"/>
        <v>86.22</v>
      </c>
    </row>
    <row r="239" spans="1:9" ht="26.1" customHeight="1" x14ac:dyDescent="0.2">
      <c r="A239" s="16" t="s">
        <v>630</v>
      </c>
      <c r="B239" s="17" t="s">
        <v>631</v>
      </c>
      <c r="C239" s="18" t="s">
        <v>33</v>
      </c>
      <c r="D239" s="16" t="s">
        <v>632</v>
      </c>
      <c r="E239" s="19" t="s">
        <v>61</v>
      </c>
      <c r="F239" s="20">
        <v>2</v>
      </c>
      <c r="G239" s="21">
        <v>194.32</v>
      </c>
      <c r="H239" s="21">
        <f t="shared" si="14"/>
        <v>238.78</v>
      </c>
      <c r="I239" s="21">
        <f t="shared" si="15"/>
        <v>477.56</v>
      </c>
    </row>
    <row r="240" spans="1:9" ht="39" customHeight="1" x14ac:dyDescent="0.2">
      <c r="A240" s="16" t="s">
        <v>633</v>
      </c>
      <c r="B240" s="17" t="s">
        <v>634</v>
      </c>
      <c r="C240" s="18" t="s">
        <v>33</v>
      </c>
      <c r="D240" s="16" t="s">
        <v>635</v>
      </c>
      <c r="E240" s="19" t="s">
        <v>61</v>
      </c>
      <c r="F240" s="20">
        <v>1</v>
      </c>
      <c r="G240" s="21">
        <v>644.37</v>
      </c>
      <c r="H240" s="21">
        <f t="shared" si="14"/>
        <v>791.8</v>
      </c>
      <c r="I240" s="21">
        <f t="shared" si="15"/>
        <v>791.8</v>
      </c>
    </row>
    <row r="241" spans="1:9" ht="39" customHeight="1" x14ac:dyDescent="0.2">
      <c r="A241" s="16" t="s">
        <v>636</v>
      </c>
      <c r="B241" s="17" t="s">
        <v>637</v>
      </c>
      <c r="C241" s="18" t="s">
        <v>33</v>
      </c>
      <c r="D241" s="16" t="s">
        <v>638</v>
      </c>
      <c r="E241" s="19" t="s">
        <v>61</v>
      </c>
      <c r="F241" s="20">
        <v>1</v>
      </c>
      <c r="G241" s="21">
        <v>644.37</v>
      </c>
      <c r="H241" s="21">
        <f t="shared" si="14"/>
        <v>791.8</v>
      </c>
      <c r="I241" s="21">
        <f t="shared" si="15"/>
        <v>791.8</v>
      </c>
    </row>
    <row r="242" spans="1:9" ht="39" customHeight="1" x14ac:dyDescent="0.2">
      <c r="A242" s="16" t="s">
        <v>639</v>
      </c>
      <c r="B242" s="17" t="s">
        <v>640</v>
      </c>
      <c r="C242" s="18" t="s">
        <v>33</v>
      </c>
      <c r="D242" s="16" t="s">
        <v>641</v>
      </c>
      <c r="E242" s="19" t="s">
        <v>61</v>
      </c>
      <c r="F242" s="20">
        <v>8</v>
      </c>
      <c r="G242" s="21">
        <v>19.52</v>
      </c>
      <c r="H242" s="21">
        <f t="shared" si="14"/>
        <v>23.98</v>
      </c>
      <c r="I242" s="21">
        <f t="shared" si="15"/>
        <v>191.84</v>
      </c>
    </row>
    <row r="243" spans="1:9" ht="39" customHeight="1" x14ac:dyDescent="0.2">
      <c r="A243" s="16" t="s">
        <v>642</v>
      </c>
      <c r="B243" s="17" t="s">
        <v>643</v>
      </c>
      <c r="C243" s="18" t="s">
        <v>33</v>
      </c>
      <c r="D243" s="16" t="s">
        <v>644</v>
      </c>
      <c r="E243" s="19" t="s">
        <v>61</v>
      </c>
      <c r="F243" s="20">
        <v>10</v>
      </c>
      <c r="G243" s="21">
        <v>10.14</v>
      </c>
      <c r="H243" s="21">
        <f t="shared" si="14"/>
        <v>12.46</v>
      </c>
      <c r="I243" s="21">
        <f t="shared" si="15"/>
        <v>124.6</v>
      </c>
    </row>
    <row r="244" spans="1:9" ht="24" customHeight="1" x14ac:dyDescent="0.2">
      <c r="A244" s="11" t="s">
        <v>645</v>
      </c>
      <c r="B244" s="12"/>
      <c r="C244" s="12"/>
      <c r="D244" s="11" t="s">
        <v>646</v>
      </c>
      <c r="E244" s="11"/>
      <c r="F244" s="13"/>
      <c r="G244" s="14"/>
      <c r="H244" s="14"/>
      <c r="I244" s="15">
        <v>320530.57</v>
      </c>
    </row>
    <row r="245" spans="1:9" ht="24" customHeight="1" x14ac:dyDescent="0.2">
      <c r="A245" s="11" t="s">
        <v>647</v>
      </c>
      <c r="B245" s="12"/>
      <c r="C245" s="12"/>
      <c r="D245" s="11" t="s">
        <v>648</v>
      </c>
      <c r="E245" s="11"/>
      <c r="F245" s="13"/>
      <c r="G245" s="14"/>
      <c r="H245" s="14"/>
      <c r="I245" s="15">
        <v>96519.56</v>
      </c>
    </row>
    <row r="246" spans="1:9" ht="24" customHeight="1" x14ac:dyDescent="0.2">
      <c r="A246" s="11" t="s">
        <v>649</v>
      </c>
      <c r="B246" s="12"/>
      <c r="C246" s="12"/>
      <c r="D246" s="11" t="s">
        <v>650</v>
      </c>
      <c r="E246" s="11"/>
      <c r="F246" s="13"/>
      <c r="G246" s="14"/>
      <c r="H246" s="14"/>
      <c r="I246" s="15">
        <v>13473.29</v>
      </c>
    </row>
    <row r="247" spans="1:9" ht="39" customHeight="1" x14ac:dyDescent="0.2">
      <c r="A247" s="16" t="s">
        <v>651</v>
      </c>
      <c r="B247" s="17" t="s">
        <v>652</v>
      </c>
      <c r="C247" s="18" t="s">
        <v>19</v>
      </c>
      <c r="D247" s="16" t="s">
        <v>653</v>
      </c>
      <c r="E247" s="19" t="s">
        <v>104</v>
      </c>
      <c r="F247" s="20">
        <v>1</v>
      </c>
      <c r="G247" s="21">
        <v>415.12</v>
      </c>
      <c r="H247" s="21">
        <f t="shared" ref="H247:H260" si="16">TRUNC(G247 * (1 + 22.88 / 100), 2)</f>
        <v>510.09</v>
      </c>
      <c r="I247" s="21">
        <f t="shared" ref="I247:I260" si="17">TRUNC(F247 * H247, 2)</f>
        <v>510.09</v>
      </c>
    </row>
    <row r="248" spans="1:9" ht="39" customHeight="1" x14ac:dyDescent="0.2">
      <c r="A248" s="16" t="s">
        <v>654</v>
      </c>
      <c r="B248" s="17" t="s">
        <v>655</v>
      </c>
      <c r="C248" s="18" t="s">
        <v>19</v>
      </c>
      <c r="D248" s="16" t="s">
        <v>656</v>
      </c>
      <c r="E248" s="19" t="s">
        <v>45</v>
      </c>
      <c r="F248" s="20">
        <v>1.3</v>
      </c>
      <c r="G248" s="21">
        <v>18.41</v>
      </c>
      <c r="H248" s="21">
        <f t="shared" si="16"/>
        <v>22.62</v>
      </c>
      <c r="I248" s="21">
        <f t="shared" si="17"/>
        <v>29.4</v>
      </c>
    </row>
    <row r="249" spans="1:9" ht="51.95" customHeight="1" x14ac:dyDescent="0.2">
      <c r="A249" s="16" t="s">
        <v>657</v>
      </c>
      <c r="B249" s="17" t="s">
        <v>658</v>
      </c>
      <c r="C249" s="18" t="s">
        <v>19</v>
      </c>
      <c r="D249" s="16" t="s">
        <v>659</v>
      </c>
      <c r="E249" s="19" t="s">
        <v>45</v>
      </c>
      <c r="F249" s="20">
        <v>35</v>
      </c>
      <c r="G249" s="21">
        <v>35.99</v>
      </c>
      <c r="H249" s="21">
        <f t="shared" si="16"/>
        <v>44.22</v>
      </c>
      <c r="I249" s="21">
        <f t="shared" si="17"/>
        <v>1547.7</v>
      </c>
    </row>
    <row r="250" spans="1:9" ht="51.95" customHeight="1" x14ac:dyDescent="0.2">
      <c r="A250" s="16" t="s">
        <v>660</v>
      </c>
      <c r="B250" s="17" t="s">
        <v>661</v>
      </c>
      <c r="C250" s="18" t="s">
        <v>19</v>
      </c>
      <c r="D250" s="16" t="s">
        <v>662</v>
      </c>
      <c r="E250" s="19" t="s">
        <v>45</v>
      </c>
      <c r="F250" s="20">
        <v>140</v>
      </c>
      <c r="G250" s="21">
        <v>52.08</v>
      </c>
      <c r="H250" s="21">
        <f t="shared" si="16"/>
        <v>63.99</v>
      </c>
      <c r="I250" s="21">
        <f t="shared" si="17"/>
        <v>8958.6</v>
      </c>
    </row>
    <row r="251" spans="1:9" ht="26.1" customHeight="1" x14ac:dyDescent="0.2">
      <c r="A251" s="16" t="s">
        <v>663</v>
      </c>
      <c r="B251" s="17" t="s">
        <v>179</v>
      </c>
      <c r="C251" s="18" t="s">
        <v>19</v>
      </c>
      <c r="D251" s="16" t="s">
        <v>180</v>
      </c>
      <c r="E251" s="19" t="s">
        <v>88</v>
      </c>
      <c r="F251" s="20">
        <v>3.75</v>
      </c>
      <c r="G251" s="21">
        <v>91.89</v>
      </c>
      <c r="H251" s="21">
        <f t="shared" si="16"/>
        <v>112.91</v>
      </c>
      <c r="I251" s="21">
        <f t="shared" si="17"/>
        <v>423.41</v>
      </c>
    </row>
    <row r="252" spans="1:9" ht="26.1" customHeight="1" x14ac:dyDescent="0.2">
      <c r="A252" s="16" t="s">
        <v>664</v>
      </c>
      <c r="B252" s="17" t="s">
        <v>665</v>
      </c>
      <c r="C252" s="18" t="s">
        <v>19</v>
      </c>
      <c r="D252" s="16" t="s">
        <v>666</v>
      </c>
      <c r="E252" s="19" t="s">
        <v>45</v>
      </c>
      <c r="F252" s="20">
        <v>3</v>
      </c>
      <c r="G252" s="21">
        <v>53.36</v>
      </c>
      <c r="H252" s="21">
        <f t="shared" si="16"/>
        <v>65.56</v>
      </c>
      <c r="I252" s="21">
        <f t="shared" si="17"/>
        <v>196.68</v>
      </c>
    </row>
    <row r="253" spans="1:9" ht="24" customHeight="1" x14ac:dyDescent="0.2">
      <c r="A253" s="16" t="s">
        <v>667</v>
      </c>
      <c r="B253" s="17" t="s">
        <v>235</v>
      </c>
      <c r="C253" s="18" t="s">
        <v>19</v>
      </c>
      <c r="D253" s="16" t="s">
        <v>236</v>
      </c>
      <c r="E253" s="19" t="s">
        <v>88</v>
      </c>
      <c r="F253" s="20">
        <v>3.75</v>
      </c>
      <c r="G253" s="21">
        <v>55.71</v>
      </c>
      <c r="H253" s="21">
        <f t="shared" si="16"/>
        <v>68.45</v>
      </c>
      <c r="I253" s="21">
        <f t="shared" si="17"/>
        <v>256.68</v>
      </c>
    </row>
    <row r="254" spans="1:9" ht="26.1" customHeight="1" x14ac:dyDescent="0.2">
      <c r="A254" s="16" t="s">
        <v>668</v>
      </c>
      <c r="B254" s="17" t="s">
        <v>669</v>
      </c>
      <c r="C254" s="18" t="s">
        <v>19</v>
      </c>
      <c r="D254" s="16" t="s">
        <v>670</v>
      </c>
      <c r="E254" s="19" t="s">
        <v>104</v>
      </c>
      <c r="F254" s="20">
        <v>1</v>
      </c>
      <c r="G254" s="21">
        <v>132.13999999999999</v>
      </c>
      <c r="H254" s="21">
        <f t="shared" si="16"/>
        <v>162.37</v>
      </c>
      <c r="I254" s="21">
        <f t="shared" si="17"/>
        <v>162.37</v>
      </c>
    </row>
    <row r="255" spans="1:9" ht="39" customHeight="1" x14ac:dyDescent="0.2">
      <c r="A255" s="16" t="s">
        <v>671</v>
      </c>
      <c r="B255" s="17" t="s">
        <v>672</v>
      </c>
      <c r="C255" s="18" t="s">
        <v>19</v>
      </c>
      <c r="D255" s="16" t="s">
        <v>673</v>
      </c>
      <c r="E255" s="19" t="s">
        <v>45</v>
      </c>
      <c r="F255" s="20">
        <v>6.3</v>
      </c>
      <c r="G255" s="21">
        <v>13.24</v>
      </c>
      <c r="H255" s="21">
        <f t="shared" si="16"/>
        <v>16.260000000000002</v>
      </c>
      <c r="I255" s="21">
        <f t="shared" si="17"/>
        <v>102.43</v>
      </c>
    </row>
    <row r="256" spans="1:9" ht="24" customHeight="1" x14ac:dyDescent="0.2">
      <c r="A256" s="16" t="s">
        <v>674</v>
      </c>
      <c r="B256" s="17" t="s">
        <v>675</v>
      </c>
      <c r="C256" s="18" t="s">
        <v>33</v>
      </c>
      <c r="D256" s="16" t="s">
        <v>676</v>
      </c>
      <c r="E256" s="19" t="s">
        <v>61</v>
      </c>
      <c r="F256" s="20">
        <v>1</v>
      </c>
      <c r="G256" s="21">
        <v>85.61</v>
      </c>
      <c r="H256" s="21">
        <f t="shared" si="16"/>
        <v>105.19</v>
      </c>
      <c r="I256" s="21">
        <f t="shared" si="17"/>
        <v>105.19</v>
      </c>
    </row>
    <row r="257" spans="1:9" ht="39" customHeight="1" x14ac:dyDescent="0.2">
      <c r="A257" s="16" t="s">
        <v>677</v>
      </c>
      <c r="B257" s="17" t="s">
        <v>678</v>
      </c>
      <c r="C257" s="18" t="s">
        <v>33</v>
      </c>
      <c r="D257" s="16" t="s">
        <v>679</v>
      </c>
      <c r="E257" s="19" t="s">
        <v>41</v>
      </c>
      <c r="F257" s="20">
        <v>1.5</v>
      </c>
      <c r="G257" s="21">
        <v>267.66000000000003</v>
      </c>
      <c r="H257" s="21">
        <f t="shared" si="16"/>
        <v>328.9</v>
      </c>
      <c r="I257" s="21">
        <f t="shared" si="17"/>
        <v>493.35</v>
      </c>
    </row>
    <row r="258" spans="1:9" ht="26.1" customHeight="1" x14ac:dyDescent="0.2">
      <c r="A258" s="16" t="s">
        <v>680</v>
      </c>
      <c r="B258" s="17" t="s">
        <v>681</v>
      </c>
      <c r="C258" s="18" t="s">
        <v>33</v>
      </c>
      <c r="D258" s="16" t="s">
        <v>682</v>
      </c>
      <c r="E258" s="19" t="s">
        <v>61</v>
      </c>
      <c r="F258" s="20">
        <v>1</v>
      </c>
      <c r="G258" s="21">
        <v>348.94</v>
      </c>
      <c r="H258" s="21">
        <f t="shared" si="16"/>
        <v>428.77</v>
      </c>
      <c r="I258" s="21">
        <f t="shared" si="17"/>
        <v>428.77</v>
      </c>
    </row>
    <row r="259" spans="1:9" ht="39" customHeight="1" x14ac:dyDescent="0.2">
      <c r="A259" s="16" t="s">
        <v>683</v>
      </c>
      <c r="B259" s="17" t="s">
        <v>684</v>
      </c>
      <c r="C259" s="18" t="s">
        <v>33</v>
      </c>
      <c r="D259" s="16" t="s">
        <v>685</v>
      </c>
      <c r="E259" s="19" t="s">
        <v>61</v>
      </c>
      <c r="F259" s="20">
        <v>1</v>
      </c>
      <c r="G259" s="21">
        <v>39.33</v>
      </c>
      <c r="H259" s="21">
        <f t="shared" si="16"/>
        <v>48.32</v>
      </c>
      <c r="I259" s="21">
        <f t="shared" si="17"/>
        <v>48.32</v>
      </c>
    </row>
    <row r="260" spans="1:9" ht="39" customHeight="1" x14ac:dyDescent="0.2">
      <c r="A260" s="16" t="s">
        <v>686</v>
      </c>
      <c r="B260" s="17" t="s">
        <v>687</v>
      </c>
      <c r="C260" s="18" t="s">
        <v>33</v>
      </c>
      <c r="D260" s="16" t="s">
        <v>688</v>
      </c>
      <c r="E260" s="19" t="s">
        <v>61</v>
      </c>
      <c r="F260" s="20">
        <v>1</v>
      </c>
      <c r="G260" s="21">
        <v>171.15</v>
      </c>
      <c r="H260" s="21">
        <f t="shared" si="16"/>
        <v>210.3</v>
      </c>
      <c r="I260" s="21">
        <f t="shared" si="17"/>
        <v>210.3</v>
      </c>
    </row>
    <row r="261" spans="1:9" ht="24" customHeight="1" x14ac:dyDescent="0.2">
      <c r="A261" s="11" t="s">
        <v>689</v>
      </c>
      <c r="B261" s="12"/>
      <c r="C261" s="12"/>
      <c r="D261" s="11" t="s">
        <v>690</v>
      </c>
      <c r="E261" s="11"/>
      <c r="F261" s="13"/>
      <c r="G261" s="14"/>
      <c r="H261" s="14"/>
      <c r="I261" s="15">
        <v>10590.78</v>
      </c>
    </row>
    <row r="262" spans="1:9" ht="51.95" customHeight="1" x14ac:dyDescent="0.2">
      <c r="A262" s="16" t="s">
        <v>691</v>
      </c>
      <c r="B262" s="17" t="s">
        <v>692</v>
      </c>
      <c r="C262" s="18" t="s">
        <v>19</v>
      </c>
      <c r="D262" s="16" t="s">
        <v>693</v>
      </c>
      <c r="E262" s="19" t="s">
        <v>45</v>
      </c>
      <c r="F262" s="20">
        <v>195</v>
      </c>
      <c r="G262" s="21">
        <v>20.66</v>
      </c>
      <c r="H262" s="21">
        <f>TRUNC(G262 * (1 + 22.88 / 100), 2)</f>
        <v>25.38</v>
      </c>
      <c r="I262" s="21">
        <f>TRUNC(F262 * H262, 2)</f>
        <v>4949.1000000000004</v>
      </c>
    </row>
    <row r="263" spans="1:9" ht="39" customHeight="1" x14ac:dyDescent="0.2">
      <c r="A263" s="16" t="s">
        <v>694</v>
      </c>
      <c r="B263" s="17" t="s">
        <v>695</v>
      </c>
      <c r="C263" s="18" t="s">
        <v>19</v>
      </c>
      <c r="D263" s="16" t="s">
        <v>696</v>
      </c>
      <c r="E263" s="19" t="s">
        <v>104</v>
      </c>
      <c r="F263" s="20">
        <v>6</v>
      </c>
      <c r="G263" s="21">
        <v>37.75</v>
      </c>
      <c r="H263" s="21">
        <f>TRUNC(G263 * (1 + 22.88 / 100), 2)</f>
        <v>46.38</v>
      </c>
      <c r="I263" s="21">
        <f>TRUNC(F263 * H263, 2)</f>
        <v>278.27999999999997</v>
      </c>
    </row>
    <row r="264" spans="1:9" ht="26.1" customHeight="1" x14ac:dyDescent="0.2">
      <c r="A264" s="16" t="s">
        <v>697</v>
      </c>
      <c r="B264" s="17" t="s">
        <v>698</v>
      </c>
      <c r="C264" s="18" t="s">
        <v>33</v>
      </c>
      <c r="D264" s="16" t="s">
        <v>699</v>
      </c>
      <c r="E264" s="19" t="s">
        <v>45</v>
      </c>
      <c r="F264" s="20">
        <v>195</v>
      </c>
      <c r="G264" s="21">
        <v>21.96</v>
      </c>
      <c r="H264" s="21">
        <f>TRUNC(G264 * (1 + 22.88 / 100), 2)</f>
        <v>26.98</v>
      </c>
      <c r="I264" s="21">
        <f>TRUNC(F264 * H264, 2)</f>
        <v>5261.1</v>
      </c>
    </row>
    <row r="265" spans="1:9" ht="26.1" customHeight="1" x14ac:dyDescent="0.2">
      <c r="A265" s="16" t="s">
        <v>700</v>
      </c>
      <c r="B265" s="17" t="s">
        <v>701</v>
      </c>
      <c r="C265" s="18" t="s">
        <v>33</v>
      </c>
      <c r="D265" s="16" t="s">
        <v>702</v>
      </c>
      <c r="E265" s="19" t="s">
        <v>61</v>
      </c>
      <c r="F265" s="20">
        <v>33</v>
      </c>
      <c r="G265" s="21">
        <v>2.5299999999999998</v>
      </c>
      <c r="H265" s="21">
        <f>TRUNC(G265 * (1 + 22.88 / 100), 2)</f>
        <v>3.1</v>
      </c>
      <c r="I265" s="21">
        <f>TRUNC(F265 * H265, 2)</f>
        <v>102.3</v>
      </c>
    </row>
    <row r="266" spans="1:9" ht="24" customHeight="1" x14ac:dyDescent="0.2">
      <c r="A266" s="11" t="s">
        <v>703</v>
      </c>
      <c r="B266" s="12"/>
      <c r="C266" s="12"/>
      <c r="D266" s="11" t="s">
        <v>704</v>
      </c>
      <c r="E266" s="11"/>
      <c r="F266" s="13"/>
      <c r="G266" s="14"/>
      <c r="H266" s="14"/>
      <c r="I266" s="15">
        <v>33760.65</v>
      </c>
    </row>
    <row r="267" spans="1:9" ht="26.1" customHeight="1" x14ac:dyDescent="0.2">
      <c r="A267" s="16" t="s">
        <v>705</v>
      </c>
      <c r="B267" s="17" t="s">
        <v>706</v>
      </c>
      <c r="C267" s="18" t="s">
        <v>19</v>
      </c>
      <c r="D267" s="16" t="s">
        <v>707</v>
      </c>
      <c r="E267" s="19" t="s">
        <v>104</v>
      </c>
      <c r="F267" s="20">
        <v>16</v>
      </c>
      <c r="G267" s="21">
        <v>38.049999999999997</v>
      </c>
      <c r="H267" s="21">
        <f t="shared" ref="H267:H276" si="18">TRUNC(G267 * (1 + 22.88 / 100), 2)</f>
        <v>46.75</v>
      </c>
      <c r="I267" s="21">
        <f t="shared" ref="I267:I276" si="19">TRUNC(F267 * H267, 2)</f>
        <v>748</v>
      </c>
    </row>
    <row r="268" spans="1:9" ht="39" customHeight="1" x14ac:dyDescent="0.2">
      <c r="A268" s="16" t="s">
        <v>708</v>
      </c>
      <c r="B268" s="17" t="s">
        <v>709</v>
      </c>
      <c r="C268" s="18" t="s">
        <v>19</v>
      </c>
      <c r="D268" s="16" t="s">
        <v>710</v>
      </c>
      <c r="E268" s="19" t="s">
        <v>45</v>
      </c>
      <c r="F268" s="20">
        <v>423</v>
      </c>
      <c r="G268" s="21">
        <v>6.96</v>
      </c>
      <c r="H268" s="21">
        <f t="shared" si="18"/>
        <v>8.5500000000000007</v>
      </c>
      <c r="I268" s="21">
        <f t="shared" si="19"/>
        <v>3616.65</v>
      </c>
    </row>
    <row r="269" spans="1:9" ht="39" customHeight="1" x14ac:dyDescent="0.2">
      <c r="A269" s="16" t="s">
        <v>711</v>
      </c>
      <c r="B269" s="17" t="s">
        <v>712</v>
      </c>
      <c r="C269" s="18" t="s">
        <v>19</v>
      </c>
      <c r="D269" s="16" t="s">
        <v>713</v>
      </c>
      <c r="E269" s="19" t="s">
        <v>104</v>
      </c>
      <c r="F269" s="20">
        <v>2</v>
      </c>
      <c r="G269" s="21">
        <v>49.29</v>
      </c>
      <c r="H269" s="21">
        <f t="shared" si="18"/>
        <v>60.56</v>
      </c>
      <c r="I269" s="21">
        <f t="shared" si="19"/>
        <v>121.12</v>
      </c>
    </row>
    <row r="270" spans="1:9" ht="39" customHeight="1" x14ac:dyDescent="0.2">
      <c r="A270" s="16" t="s">
        <v>714</v>
      </c>
      <c r="B270" s="17" t="s">
        <v>715</v>
      </c>
      <c r="C270" s="18" t="s">
        <v>19</v>
      </c>
      <c r="D270" s="16" t="s">
        <v>716</v>
      </c>
      <c r="E270" s="19" t="s">
        <v>104</v>
      </c>
      <c r="F270" s="20">
        <v>2</v>
      </c>
      <c r="G270" s="21">
        <v>31.27</v>
      </c>
      <c r="H270" s="21">
        <f t="shared" si="18"/>
        <v>38.42</v>
      </c>
      <c r="I270" s="21">
        <f t="shared" si="19"/>
        <v>76.84</v>
      </c>
    </row>
    <row r="271" spans="1:9" ht="26.1" customHeight="1" x14ac:dyDescent="0.2">
      <c r="A271" s="16" t="s">
        <v>717</v>
      </c>
      <c r="B271" s="17" t="s">
        <v>179</v>
      </c>
      <c r="C271" s="18" t="s">
        <v>19</v>
      </c>
      <c r="D271" s="16" t="s">
        <v>180</v>
      </c>
      <c r="E271" s="19" t="s">
        <v>88</v>
      </c>
      <c r="F271" s="20">
        <v>126.9</v>
      </c>
      <c r="G271" s="21">
        <v>91.89</v>
      </c>
      <c r="H271" s="21">
        <f t="shared" si="18"/>
        <v>112.91</v>
      </c>
      <c r="I271" s="21">
        <f t="shared" si="19"/>
        <v>14328.27</v>
      </c>
    </row>
    <row r="272" spans="1:9" ht="24" customHeight="1" x14ac:dyDescent="0.2">
      <c r="A272" s="16" t="s">
        <v>718</v>
      </c>
      <c r="B272" s="17" t="s">
        <v>235</v>
      </c>
      <c r="C272" s="18" t="s">
        <v>19</v>
      </c>
      <c r="D272" s="16" t="s">
        <v>236</v>
      </c>
      <c r="E272" s="19" t="s">
        <v>88</v>
      </c>
      <c r="F272" s="20">
        <v>126.9</v>
      </c>
      <c r="G272" s="21">
        <v>55.71</v>
      </c>
      <c r="H272" s="21">
        <f t="shared" si="18"/>
        <v>68.45</v>
      </c>
      <c r="I272" s="21">
        <f t="shared" si="19"/>
        <v>8686.2999999999993</v>
      </c>
    </row>
    <row r="273" spans="1:9" ht="26.1" customHeight="1" x14ac:dyDescent="0.2">
      <c r="A273" s="16" t="s">
        <v>719</v>
      </c>
      <c r="B273" s="17" t="s">
        <v>720</v>
      </c>
      <c r="C273" s="18" t="s">
        <v>33</v>
      </c>
      <c r="D273" s="16" t="s">
        <v>721</v>
      </c>
      <c r="E273" s="19" t="s">
        <v>61</v>
      </c>
      <c r="F273" s="20">
        <v>8</v>
      </c>
      <c r="G273" s="21">
        <v>147.94</v>
      </c>
      <c r="H273" s="21">
        <f t="shared" si="18"/>
        <v>181.78</v>
      </c>
      <c r="I273" s="21">
        <f t="shared" si="19"/>
        <v>1454.24</v>
      </c>
    </row>
    <row r="274" spans="1:9" ht="39" customHeight="1" x14ac:dyDescent="0.2">
      <c r="A274" s="16" t="s">
        <v>722</v>
      </c>
      <c r="B274" s="17" t="s">
        <v>723</v>
      </c>
      <c r="C274" s="18" t="s">
        <v>33</v>
      </c>
      <c r="D274" s="16" t="s">
        <v>724</v>
      </c>
      <c r="E274" s="19" t="s">
        <v>61</v>
      </c>
      <c r="F274" s="20">
        <v>4</v>
      </c>
      <c r="G274" s="21">
        <v>111.04</v>
      </c>
      <c r="H274" s="21">
        <f t="shared" si="18"/>
        <v>136.44</v>
      </c>
      <c r="I274" s="21">
        <f t="shared" si="19"/>
        <v>545.76</v>
      </c>
    </row>
    <row r="275" spans="1:9" ht="26.1" customHeight="1" x14ac:dyDescent="0.2">
      <c r="A275" s="16" t="s">
        <v>725</v>
      </c>
      <c r="B275" s="17" t="s">
        <v>698</v>
      </c>
      <c r="C275" s="18" t="s">
        <v>33</v>
      </c>
      <c r="D275" s="16" t="s">
        <v>699</v>
      </c>
      <c r="E275" s="19" t="s">
        <v>45</v>
      </c>
      <c r="F275" s="20">
        <v>90</v>
      </c>
      <c r="G275" s="21">
        <v>21.96</v>
      </c>
      <c r="H275" s="21">
        <f t="shared" si="18"/>
        <v>26.98</v>
      </c>
      <c r="I275" s="21">
        <f t="shared" si="19"/>
        <v>2428.1999999999998</v>
      </c>
    </row>
    <row r="276" spans="1:9" ht="39" customHeight="1" x14ac:dyDescent="0.2">
      <c r="A276" s="16" t="s">
        <v>726</v>
      </c>
      <c r="B276" s="17" t="s">
        <v>727</v>
      </c>
      <c r="C276" s="18" t="s">
        <v>33</v>
      </c>
      <c r="D276" s="16" t="s">
        <v>728</v>
      </c>
      <c r="E276" s="19" t="s">
        <v>45</v>
      </c>
      <c r="F276" s="20">
        <v>140.76</v>
      </c>
      <c r="G276" s="21">
        <v>10.15</v>
      </c>
      <c r="H276" s="21">
        <f t="shared" si="18"/>
        <v>12.47</v>
      </c>
      <c r="I276" s="21">
        <f t="shared" si="19"/>
        <v>1755.27</v>
      </c>
    </row>
    <row r="277" spans="1:9" ht="24" customHeight="1" x14ac:dyDescent="0.2">
      <c r="A277" s="11" t="s">
        <v>729</v>
      </c>
      <c r="B277" s="12"/>
      <c r="C277" s="12"/>
      <c r="D277" s="11" t="s">
        <v>730</v>
      </c>
      <c r="E277" s="11"/>
      <c r="F277" s="13"/>
      <c r="G277" s="14"/>
      <c r="H277" s="14"/>
      <c r="I277" s="15">
        <v>31828.45</v>
      </c>
    </row>
    <row r="278" spans="1:9" ht="39" customHeight="1" x14ac:dyDescent="0.2">
      <c r="A278" s="16" t="s">
        <v>731</v>
      </c>
      <c r="B278" s="17" t="s">
        <v>732</v>
      </c>
      <c r="C278" s="18" t="s">
        <v>19</v>
      </c>
      <c r="D278" s="16" t="s">
        <v>733</v>
      </c>
      <c r="E278" s="19" t="s">
        <v>45</v>
      </c>
      <c r="F278" s="20">
        <v>1681.6</v>
      </c>
      <c r="G278" s="21">
        <v>4.74</v>
      </c>
      <c r="H278" s="21">
        <f t="shared" ref="H278:H290" si="20">TRUNC(G278 * (1 + 22.88 / 100), 2)</f>
        <v>5.82</v>
      </c>
      <c r="I278" s="21">
        <f t="shared" ref="I278:I290" si="21">TRUNC(F278 * H278, 2)</f>
        <v>9786.91</v>
      </c>
    </row>
    <row r="279" spans="1:9" ht="39" customHeight="1" x14ac:dyDescent="0.2">
      <c r="A279" s="16" t="s">
        <v>734</v>
      </c>
      <c r="B279" s="17" t="s">
        <v>709</v>
      </c>
      <c r="C279" s="18" t="s">
        <v>19</v>
      </c>
      <c r="D279" s="16" t="s">
        <v>710</v>
      </c>
      <c r="E279" s="19" t="s">
        <v>45</v>
      </c>
      <c r="F279" s="20">
        <v>28.8</v>
      </c>
      <c r="G279" s="21">
        <v>6.96</v>
      </c>
      <c r="H279" s="21">
        <f t="shared" si="20"/>
        <v>8.5500000000000007</v>
      </c>
      <c r="I279" s="21">
        <f t="shared" si="21"/>
        <v>246.24</v>
      </c>
    </row>
    <row r="280" spans="1:9" ht="39" customHeight="1" x14ac:dyDescent="0.2">
      <c r="A280" s="16" t="s">
        <v>735</v>
      </c>
      <c r="B280" s="17" t="s">
        <v>736</v>
      </c>
      <c r="C280" s="18" t="s">
        <v>19</v>
      </c>
      <c r="D280" s="16" t="s">
        <v>737</v>
      </c>
      <c r="E280" s="19" t="s">
        <v>45</v>
      </c>
      <c r="F280" s="20">
        <v>749.87</v>
      </c>
      <c r="G280" s="21">
        <v>15.11</v>
      </c>
      <c r="H280" s="21">
        <f t="shared" si="20"/>
        <v>18.559999999999999</v>
      </c>
      <c r="I280" s="21">
        <f t="shared" si="21"/>
        <v>13917.58</v>
      </c>
    </row>
    <row r="281" spans="1:9" ht="39" customHeight="1" x14ac:dyDescent="0.2">
      <c r="A281" s="16" t="s">
        <v>738</v>
      </c>
      <c r="B281" s="17" t="s">
        <v>739</v>
      </c>
      <c r="C281" s="18" t="s">
        <v>33</v>
      </c>
      <c r="D281" s="16" t="s">
        <v>740</v>
      </c>
      <c r="E281" s="19" t="s">
        <v>45</v>
      </c>
      <c r="F281" s="20">
        <v>9.6</v>
      </c>
      <c r="G281" s="21">
        <v>9.85</v>
      </c>
      <c r="H281" s="21">
        <f t="shared" si="20"/>
        <v>12.1</v>
      </c>
      <c r="I281" s="21">
        <f t="shared" si="21"/>
        <v>116.16</v>
      </c>
    </row>
    <row r="282" spans="1:9" ht="39" customHeight="1" x14ac:dyDescent="0.2">
      <c r="A282" s="16" t="s">
        <v>741</v>
      </c>
      <c r="B282" s="17" t="s">
        <v>742</v>
      </c>
      <c r="C282" s="18" t="s">
        <v>19</v>
      </c>
      <c r="D282" s="16" t="s">
        <v>743</v>
      </c>
      <c r="E282" s="19" t="s">
        <v>104</v>
      </c>
      <c r="F282" s="20">
        <v>24</v>
      </c>
      <c r="G282" s="21">
        <v>46.62</v>
      </c>
      <c r="H282" s="21">
        <f t="shared" si="20"/>
        <v>57.28</v>
      </c>
      <c r="I282" s="21">
        <f t="shared" si="21"/>
        <v>1374.72</v>
      </c>
    </row>
    <row r="283" spans="1:9" ht="39" customHeight="1" x14ac:dyDescent="0.2">
      <c r="A283" s="16" t="s">
        <v>744</v>
      </c>
      <c r="B283" s="17" t="s">
        <v>745</v>
      </c>
      <c r="C283" s="18" t="s">
        <v>19</v>
      </c>
      <c r="D283" s="16" t="s">
        <v>746</v>
      </c>
      <c r="E283" s="19" t="s">
        <v>104</v>
      </c>
      <c r="F283" s="20">
        <v>11</v>
      </c>
      <c r="G283" s="21">
        <v>35.549999999999997</v>
      </c>
      <c r="H283" s="21">
        <f t="shared" si="20"/>
        <v>43.68</v>
      </c>
      <c r="I283" s="21">
        <f t="shared" si="21"/>
        <v>480.48</v>
      </c>
    </row>
    <row r="284" spans="1:9" ht="39" customHeight="1" x14ac:dyDescent="0.2">
      <c r="A284" s="16" t="s">
        <v>747</v>
      </c>
      <c r="B284" s="17" t="s">
        <v>715</v>
      </c>
      <c r="C284" s="18" t="s">
        <v>19</v>
      </c>
      <c r="D284" s="16" t="s">
        <v>716</v>
      </c>
      <c r="E284" s="19" t="s">
        <v>104</v>
      </c>
      <c r="F284" s="20">
        <v>30</v>
      </c>
      <c r="G284" s="21">
        <v>31.27</v>
      </c>
      <c r="H284" s="21">
        <f t="shared" si="20"/>
        <v>38.42</v>
      </c>
      <c r="I284" s="21">
        <f t="shared" si="21"/>
        <v>1152.5999999999999</v>
      </c>
    </row>
    <row r="285" spans="1:9" ht="39" customHeight="1" x14ac:dyDescent="0.2">
      <c r="A285" s="16" t="s">
        <v>748</v>
      </c>
      <c r="B285" s="17" t="s">
        <v>749</v>
      </c>
      <c r="C285" s="18" t="s">
        <v>19</v>
      </c>
      <c r="D285" s="16" t="s">
        <v>750</v>
      </c>
      <c r="E285" s="19" t="s">
        <v>104</v>
      </c>
      <c r="F285" s="20">
        <v>6</v>
      </c>
      <c r="G285" s="21">
        <v>57.15</v>
      </c>
      <c r="H285" s="21">
        <f t="shared" si="20"/>
        <v>70.22</v>
      </c>
      <c r="I285" s="21">
        <f t="shared" si="21"/>
        <v>421.32</v>
      </c>
    </row>
    <row r="286" spans="1:9" ht="39" customHeight="1" x14ac:dyDescent="0.2">
      <c r="A286" s="16" t="s">
        <v>751</v>
      </c>
      <c r="B286" s="17" t="s">
        <v>752</v>
      </c>
      <c r="C286" s="18" t="s">
        <v>19</v>
      </c>
      <c r="D286" s="16" t="s">
        <v>753</v>
      </c>
      <c r="E286" s="19" t="s">
        <v>104</v>
      </c>
      <c r="F286" s="20">
        <v>3</v>
      </c>
      <c r="G286" s="21">
        <v>48.53</v>
      </c>
      <c r="H286" s="21">
        <f t="shared" si="20"/>
        <v>59.63</v>
      </c>
      <c r="I286" s="21">
        <f t="shared" si="21"/>
        <v>178.89</v>
      </c>
    </row>
    <row r="287" spans="1:9" ht="39" customHeight="1" x14ac:dyDescent="0.2">
      <c r="A287" s="16" t="s">
        <v>754</v>
      </c>
      <c r="B287" s="17" t="s">
        <v>755</v>
      </c>
      <c r="C287" s="18" t="s">
        <v>19</v>
      </c>
      <c r="D287" s="16" t="s">
        <v>756</v>
      </c>
      <c r="E287" s="19" t="s">
        <v>104</v>
      </c>
      <c r="F287" s="20">
        <v>7</v>
      </c>
      <c r="G287" s="21">
        <v>65.8</v>
      </c>
      <c r="H287" s="21">
        <f t="shared" si="20"/>
        <v>80.849999999999994</v>
      </c>
      <c r="I287" s="21">
        <f t="shared" si="21"/>
        <v>565.95000000000005</v>
      </c>
    </row>
    <row r="288" spans="1:9" ht="51.95" customHeight="1" x14ac:dyDescent="0.2">
      <c r="A288" s="16" t="s">
        <v>757</v>
      </c>
      <c r="B288" s="17" t="s">
        <v>758</v>
      </c>
      <c r="C288" s="18" t="s">
        <v>19</v>
      </c>
      <c r="D288" s="16" t="s">
        <v>759</v>
      </c>
      <c r="E288" s="19" t="s">
        <v>104</v>
      </c>
      <c r="F288" s="20">
        <v>1</v>
      </c>
      <c r="G288" s="21">
        <v>1252.8900000000001</v>
      </c>
      <c r="H288" s="21">
        <f t="shared" si="20"/>
        <v>1539.55</v>
      </c>
      <c r="I288" s="21">
        <f t="shared" si="21"/>
        <v>1539.55</v>
      </c>
    </row>
    <row r="289" spans="1:9" ht="39" customHeight="1" x14ac:dyDescent="0.2">
      <c r="A289" s="16" t="s">
        <v>760</v>
      </c>
      <c r="B289" s="17" t="s">
        <v>761</v>
      </c>
      <c r="C289" s="18" t="s">
        <v>33</v>
      </c>
      <c r="D289" s="16" t="s">
        <v>762</v>
      </c>
      <c r="E289" s="19" t="s">
        <v>763</v>
      </c>
      <c r="F289" s="20">
        <v>1</v>
      </c>
      <c r="G289" s="21">
        <v>1239.74</v>
      </c>
      <c r="H289" s="21">
        <f t="shared" si="20"/>
        <v>1523.39</v>
      </c>
      <c r="I289" s="21">
        <f t="shared" si="21"/>
        <v>1523.39</v>
      </c>
    </row>
    <row r="290" spans="1:9" ht="26.1" customHeight="1" x14ac:dyDescent="0.2">
      <c r="A290" s="16" t="s">
        <v>764</v>
      </c>
      <c r="B290" s="17" t="s">
        <v>765</v>
      </c>
      <c r="C290" s="18" t="s">
        <v>33</v>
      </c>
      <c r="D290" s="16" t="s">
        <v>766</v>
      </c>
      <c r="E290" s="19" t="s">
        <v>61</v>
      </c>
      <c r="F290" s="20">
        <v>2</v>
      </c>
      <c r="G290" s="21">
        <v>213.49</v>
      </c>
      <c r="H290" s="21">
        <f t="shared" si="20"/>
        <v>262.33</v>
      </c>
      <c r="I290" s="21">
        <f t="shared" si="21"/>
        <v>524.66</v>
      </c>
    </row>
    <row r="291" spans="1:9" ht="24" customHeight="1" x14ac:dyDescent="0.2">
      <c r="A291" s="11" t="s">
        <v>767</v>
      </c>
      <c r="B291" s="12"/>
      <c r="C291" s="12"/>
      <c r="D291" s="11" t="s">
        <v>768</v>
      </c>
      <c r="E291" s="11"/>
      <c r="F291" s="13"/>
      <c r="G291" s="14"/>
      <c r="H291" s="14"/>
      <c r="I291" s="15">
        <v>6866.39</v>
      </c>
    </row>
    <row r="292" spans="1:9" ht="39" customHeight="1" x14ac:dyDescent="0.2">
      <c r="A292" s="16" t="s">
        <v>769</v>
      </c>
      <c r="B292" s="17" t="s">
        <v>712</v>
      </c>
      <c r="C292" s="18" t="s">
        <v>19</v>
      </c>
      <c r="D292" s="16" t="s">
        <v>713</v>
      </c>
      <c r="E292" s="19" t="s">
        <v>104</v>
      </c>
      <c r="F292" s="20">
        <v>17</v>
      </c>
      <c r="G292" s="21">
        <v>49.29</v>
      </c>
      <c r="H292" s="21">
        <f t="shared" ref="H292:H300" si="22">TRUNC(G292 * (1 + 22.88 / 100), 2)</f>
        <v>60.56</v>
      </c>
      <c r="I292" s="21">
        <f t="shared" ref="I292:I300" si="23">TRUNC(F292 * H292, 2)</f>
        <v>1029.52</v>
      </c>
    </row>
    <row r="293" spans="1:9" ht="39" customHeight="1" x14ac:dyDescent="0.2">
      <c r="A293" s="16" t="s">
        <v>770</v>
      </c>
      <c r="B293" s="17" t="s">
        <v>771</v>
      </c>
      <c r="C293" s="18" t="s">
        <v>19</v>
      </c>
      <c r="D293" s="16" t="s">
        <v>772</v>
      </c>
      <c r="E293" s="19" t="s">
        <v>104</v>
      </c>
      <c r="F293" s="20">
        <v>4</v>
      </c>
      <c r="G293" s="21">
        <v>55.67</v>
      </c>
      <c r="H293" s="21">
        <f t="shared" si="22"/>
        <v>68.400000000000006</v>
      </c>
      <c r="I293" s="21">
        <f t="shared" si="23"/>
        <v>273.60000000000002</v>
      </c>
    </row>
    <row r="294" spans="1:9" ht="26.1" customHeight="1" x14ac:dyDescent="0.2">
      <c r="A294" s="16" t="s">
        <v>773</v>
      </c>
      <c r="B294" s="17" t="s">
        <v>774</v>
      </c>
      <c r="C294" s="18" t="s">
        <v>33</v>
      </c>
      <c r="D294" s="16" t="s">
        <v>775</v>
      </c>
      <c r="E294" s="19" t="s">
        <v>61</v>
      </c>
      <c r="F294" s="20">
        <v>4</v>
      </c>
      <c r="G294" s="21">
        <v>55</v>
      </c>
      <c r="H294" s="21">
        <f t="shared" si="22"/>
        <v>67.58</v>
      </c>
      <c r="I294" s="21">
        <f t="shared" si="23"/>
        <v>270.32</v>
      </c>
    </row>
    <row r="295" spans="1:9" ht="26.1" customHeight="1" x14ac:dyDescent="0.2">
      <c r="A295" s="16" t="s">
        <v>776</v>
      </c>
      <c r="B295" s="17" t="s">
        <v>777</v>
      </c>
      <c r="C295" s="18" t="s">
        <v>33</v>
      </c>
      <c r="D295" s="16" t="s">
        <v>778</v>
      </c>
      <c r="E295" s="19" t="s">
        <v>61</v>
      </c>
      <c r="F295" s="20">
        <v>34</v>
      </c>
      <c r="G295" s="21">
        <v>18.2</v>
      </c>
      <c r="H295" s="21">
        <f t="shared" si="22"/>
        <v>22.36</v>
      </c>
      <c r="I295" s="21">
        <f t="shared" si="23"/>
        <v>760.24</v>
      </c>
    </row>
    <row r="296" spans="1:9" ht="26.1" customHeight="1" x14ac:dyDescent="0.2">
      <c r="A296" s="16" t="s">
        <v>779</v>
      </c>
      <c r="B296" s="17" t="s">
        <v>780</v>
      </c>
      <c r="C296" s="18" t="s">
        <v>33</v>
      </c>
      <c r="D296" s="16" t="s">
        <v>781</v>
      </c>
      <c r="E296" s="19" t="s">
        <v>61</v>
      </c>
      <c r="F296" s="20">
        <v>2</v>
      </c>
      <c r="G296" s="21">
        <v>113.25</v>
      </c>
      <c r="H296" s="21">
        <f t="shared" si="22"/>
        <v>139.16</v>
      </c>
      <c r="I296" s="21">
        <f t="shared" si="23"/>
        <v>278.32</v>
      </c>
    </row>
    <row r="297" spans="1:9" ht="39" customHeight="1" x14ac:dyDescent="0.2">
      <c r="A297" s="16" t="s">
        <v>782</v>
      </c>
      <c r="B297" s="17" t="s">
        <v>783</v>
      </c>
      <c r="C297" s="18" t="s">
        <v>19</v>
      </c>
      <c r="D297" s="16" t="s">
        <v>784</v>
      </c>
      <c r="E297" s="19" t="s">
        <v>104</v>
      </c>
      <c r="F297" s="20">
        <v>32</v>
      </c>
      <c r="G297" s="21">
        <v>19.46</v>
      </c>
      <c r="H297" s="21">
        <f t="shared" si="22"/>
        <v>23.91</v>
      </c>
      <c r="I297" s="21">
        <f t="shared" si="23"/>
        <v>765.12</v>
      </c>
    </row>
    <row r="298" spans="1:9" ht="26.1" customHeight="1" x14ac:dyDescent="0.2">
      <c r="A298" s="16" t="s">
        <v>785</v>
      </c>
      <c r="B298" s="17" t="s">
        <v>786</v>
      </c>
      <c r="C298" s="18" t="s">
        <v>19</v>
      </c>
      <c r="D298" s="16" t="s">
        <v>787</v>
      </c>
      <c r="E298" s="19" t="s">
        <v>104</v>
      </c>
      <c r="F298" s="20">
        <v>2</v>
      </c>
      <c r="G298" s="21">
        <v>18.440000000000001</v>
      </c>
      <c r="H298" s="21">
        <f t="shared" si="22"/>
        <v>22.65</v>
      </c>
      <c r="I298" s="21">
        <f t="shared" si="23"/>
        <v>45.3</v>
      </c>
    </row>
    <row r="299" spans="1:9" ht="24" customHeight="1" x14ac:dyDescent="0.2">
      <c r="A299" s="16" t="s">
        <v>788</v>
      </c>
      <c r="B299" s="17" t="s">
        <v>789</v>
      </c>
      <c r="C299" s="18" t="s">
        <v>33</v>
      </c>
      <c r="D299" s="16" t="s">
        <v>790</v>
      </c>
      <c r="E299" s="19" t="s">
        <v>104</v>
      </c>
      <c r="F299" s="20">
        <v>6</v>
      </c>
      <c r="G299" s="21">
        <v>89.69</v>
      </c>
      <c r="H299" s="21">
        <f t="shared" si="22"/>
        <v>110.21</v>
      </c>
      <c r="I299" s="21">
        <f t="shared" si="23"/>
        <v>661.26</v>
      </c>
    </row>
    <row r="300" spans="1:9" ht="24" customHeight="1" x14ac:dyDescent="0.2">
      <c r="A300" s="16" t="s">
        <v>791</v>
      </c>
      <c r="B300" s="17" t="s">
        <v>792</v>
      </c>
      <c r="C300" s="18" t="s">
        <v>33</v>
      </c>
      <c r="D300" s="16" t="s">
        <v>793</v>
      </c>
      <c r="E300" s="19" t="s">
        <v>104</v>
      </c>
      <c r="F300" s="20">
        <v>9</v>
      </c>
      <c r="G300" s="21">
        <v>251.62</v>
      </c>
      <c r="H300" s="21">
        <f t="shared" si="22"/>
        <v>309.19</v>
      </c>
      <c r="I300" s="21">
        <f t="shared" si="23"/>
        <v>2782.71</v>
      </c>
    </row>
    <row r="301" spans="1:9" ht="24" customHeight="1" x14ac:dyDescent="0.2">
      <c r="A301" s="11" t="s">
        <v>794</v>
      </c>
      <c r="B301" s="12"/>
      <c r="C301" s="12"/>
      <c r="D301" s="11" t="s">
        <v>795</v>
      </c>
      <c r="E301" s="11"/>
      <c r="F301" s="13"/>
      <c r="G301" s="14"/>
      <c r="H301" s="14"/>
      <c r="I301" s="15">
        <v>47957.71</v>
      </c>
    </row>
    <row r="302" spans="1:9" ht="51.95" customHeight="1" x14ac:dyDescent="0.2">
      <c r="A302" s="16" t="s">
        <v>796</v>
      </c>
      <c r="B302" s="17" t="s">
        <v>797</v>
      </c>
      <c r="C302" s="18" t="s">
        <v>19</v>
      </c>
      <c r="D302" s="16" t="s">
        <v>798</v>
      </c>
      <c r="E302" s="19" t="s">
        <v>104</v>
      </c>
      <c r="F302" s="20">
        <v>1</v>
      </c>
      <c r="G302" s="21">
        <v>598.33000000000004</v>
      </c>
      <c r="H302" s="21">
        <f t="shared" ref="H302:H326" si="24">TRUNC(G302 * (1 + 22.88 / 100), 2)</f>
        <v>735.22</v>
      </c>
      <c r="I302" s="21">
        <f t="shared" ref="I302:I326" si="25">TRUNC(F302 * H302, 2)</f>
        <v>735.22</v>
      </c>
    </row>
    <row r="303" spans="1:9" ht="39" customHeight="1" x14ac:dyDescent="0.2">
      <c r="A303" s="16" t="s">
        <v>799</v>
      </c>
      <c r="B303" s="17" t="s">
        <v>800</v>
      </c>
      <c r="C303" s="18" t="s">
        <v>19</v>
      </c>
      <c r="D303" s="16" t="s">
        <v>801</v>
      </c>
      <c r="E303" s="19" t="s">
        <v>104</v>
      </c>
      <c r="F303" s="20">
        <v>1</v>
      </c>
      <c r="G303" s="21">
        <v>417.31</v>
      </c>
      <c r="H303" s="21">
        <f t="shared" si="24"/>
        <v>512.79</v>
      </c>
      <c r="I303" s="21">
        <f t="shared" si="25"/>
        <v>512.79</v>
      </c>
    </row>
    <row r="304" spans="1:9" ht="39" customHeight="1" x14ac:dyDescent="0.2">
      <c r="A304" s="16" t="s">
        <v>802</v>
      </c>
      <c r="B304" s="17" t="s">
        <v>736</v>
      </c>
      <c r="C304" s="18" t="s">
        <v>19</v>
      </c>
      <c r="D304" s="16" t="s">
        <v>737</v>
      </c>
      <c r="E304" s="19" t="s">
        <v>45</v>
      </c>
      <c r="F304" s="20">
        <v>211</v>
      </c>
      <c r="G304" s="21">
        <v>15.11</v>
      </c>
      <c r="H304" s="21">
        <f t="shared" si="24"/>
        <v>18.559999999999999</v>
      </c>
      <c r="I304" s="21">
        <f t="shared" si="25"/>
        <v>3916.16</v>
      </c>
    </row>
    <row r="305" spans="1:9" ht="39" customHeight="1" x14ac:dyDescent="0.2">
      <c r="A305" s="16" t="s">
        <v>803</v>
      </c>
      <c r="B305" s="17" t="s">
        <v>804</v>
      </c>
      <c r="C305" s="18" t="s">
        <v>19</v>
      </c>
      <c r="D305" s="16" t="s">
        <v>805</v>
      </c>
      <c r="E305" s="19" t="s">
        <v>45</v>
      </c>
      <c r="F305" s="20">
        <v>120</v>
      </c>
      <c r="G305" s="21">
        <v>11.38</v>
      </c>
      <c r="H305" s="21">
        <f t="shared" si="24"/>
        <v>13.98</v>
      </c>
      <c r="I305" s="21">
        <f t="shared" si="25"/>
        <v>1677.6</v>
      </c>
    </row>
    <row r="306" spans="1:9" ht="26.1" customHeight="1" x14ac:dyDescent="0.2">
      <c r="A306" s="16" t="s">
        <v>806</v>
      </c>
      <c r="B306" s="17" t="s">
        <v>807</v>
      </c>
      <c r="C306" s="18" t="s">
        <v>19</v>
      </c>
      <c r="D306" s="16" t="s">
        <v>808</v>
      </c>
      <c r="E306" s="19" t="s">
        <v>104</v>
      </c>
      <c r="F306" s="20">
        <v>31</v>
      </c>
      <c r="G306" s="21">
        <v>36.96</v>
      </c>
      <c r="H306" s="21">
        <f t="shared" si="24"/>
        <v>45.41</v>
      </c>
      <c r="I306" s="21">
        <f t="shared" si="25"/>
        <v>1407.71</v>
      </c>
    </row>
    <row r="307" spans="1:9" ht="39" customHeight="1" x14ac:dyDescent="0.2">
      <c r="A307" s="16" t="s">
        <v>809</v>
      </c>
      <c r="B307" s="17" t="s">
        <v>810</v>
      </c>
      <c r="C307" s="18" t="s">
        <v>33</v>
      </c>
      <c r="D307" s="16" t="s">
        <v>811</v>
      </c>
      <c r="E307" s="19" t="s">
        <v>45</v>
      </c>
      <c r="F307" s="20">
        <v>211</v>
      </c>
      <c r="G307" s="21">
        <v>36.31</v>
      </c>
      <c r="H307" s="21">
        <f t="shared" si="24"/>
        <v>44.61</v>
      </c>
      <c r="I307" s="21">
        <f t="shared" si="25"/>
        <v>9412.7099999999991</v>
      </c>
    </row>
    <row r="308" spans="1:9" ht="39" customHeight="1" x14ac:dyDescent="0.2">
      <c r="A308" s="16" t="s">
        <v>812</v>
      </c>
      <c r="B308" s="17" t="s">
        <v>813</v>
      </c>
      <c r="C308" s="18" t="s">
        <v>19</v>
      </c>
      <c r="D308" s="16" t="s">
        <v>814</v>
      </c>
      <c r="E308" s="19" t="s">
        <v>45</v>
      </c>
      <c r="F308" s="20">
        <v>1060</v>
      </c>
      <c r="G308" s="21">
        <v>7.01</v>
      </c>
      <c r="H308" s="21">
        <f t="shared" si="24"/>
        <v>8.61</v>
      </c>
      <c r="I308" s="21">
        <f t="shared" si="25"/>
        <v>9126.6</v>
      </c>
    </row>
    <row r="309" spans="1:9" ht="26.1" customHeight="1" x14ac:dyDescent="0.2">
      <c r="A309" s="16" t="s">
        <v>815</v>
      </c>
      <c r="B309" s="17" t="s">
        <v>816</v>
      </c>
      <c r="C309" s="18" t="s">
        <v>33</v>
      </c>
      <c r="D309" s="16" t="s">
        <v>817</v>
      </c>
      <c r="E309" s="19" t="s">
        <v>61</v>
      </c>
      <c r="F309" s="20">
        <v>31</v>
      </c>
      <c r="G309" s="21">
        <v>8.44</v>
      </c>
      <c r="H309" s="21">
        <f t="shared" si="24"/>
        <v>10.37</v>
      </c>
      <c r="I309" s="21">
        <f t="shared" si="25"/>
        <v>321.47000000000003</v>
      </c>
    </row>
    <row r="310" spans="1:9" ht="24" customHeight="1" x14ac:dyDescent="0.2">
      <c r="A310" s="16" t="s">
        <v>818</v>
      </c>
      <c r="B310" s="17" t="s">
        <v>819</v>
      </c>
      <c r="C310" s="18" t="s">
        <v>33</v>
      </c>
      <c r="D310" s="16" t="s">
        <v>820</v>
      </c>
      <c r="E310" s="19" t="s">
        <v>61</v>
      </c>
      <c r="F310" s="20">
        <v>31</v>
      </c>
      <c r="G310" s="21">
        <v>0.56000000000000005</v>
      </c>
      <c r="H310" s="21">
        <f t="shared" si="24"/>
        <v>0.68</v>
      </c>
      <c r="I310" s="21">
        <f t="shared" si="25"/>
        <v>21.08</v>
      </c>
    </row>
    <row r="311" spans="1:9" ht="26.1" customHeight="1" x14ac:dyDescent="0.2">
      <c r="A311" s="16" t="s">
        <v>821</v>
      </c>
      <c r="B311" s="17" t="s">
        <v>822</v>
      </c>
      <c r="C311" s="18" t="s">
        <v>33</v>
      </c>
      <c r="D311" s="16" t="s">
        <v>823</v>
      </c>
      <c r="E311" s="19" t="s">
        <v>61</v>
      </c>
      <c r="F311" s="20">
        <v>31</v>
      </c>
      <c r="G311" s="21">
        <v>106.66</v>
      </c>
      <c r="H311" s="21">
        <f t="shared" si="24"/>
        <v>131.06</v>
      </c>
      <c r="I311" s="21">
        <f t="shared" si="25"/>
        <v>4062.86</v>
      </c>
    </row>
    <row r="312" spans="1:9" ht="39" customHeight="1" x14ac:dyDescent="0.2">
      <c r="A312" s="16" t="s">
        <v>824</v>
      </c>
      <c r="B312" s="17" t="s">
        <v>825</v>
      </c>
      <c r="C312" s="18" t="s">
        <v>33</v>
      </c>
      <c r="D312" s="16" t="s">
        <v>826</v>
      </c>
      <c r="E312" s="19" t="s">
        <v>61</v>
      </c>
      <c r="F312" s="20">
        <v>3</v>
      </c>
      <c r="G312" s="21">
        <v>57.58</v>
      </c>
      <c r="H312" s="21">
        <f t="shared" si="24"/>
        <v>70.75</v>
      </c>
      <c r="I312" s="21">
        <f t="shared" si="25"/>
        <v>212.25</v>
      </c>
    </row>
    <row r="313" spans="1:9" ht="26.1" customHeight="1" x14ac:dyDescent="0.2">
      <c r="A313" s="16" t="s">
        <v>827</v>
      </c>
      <c r="B313" s="17" t="s">
        <v>828</v>
      </c>
      <c r="C313" s="18" t="s">
        <v>33</v>
      </c>
      <c r="D313" s="16" t="s">
        <v>829</v>
      </c>
      <c r="E313" s="19" t="s">
        <v>61</v>
      </c>
      <c r="F313" s="20">
        <v>31</v>
      </c>
      <c r="G313" s="21">
        <v>71.03</v>
      </c>
      <c r="H313" s="21">
        <f t="shared" si="24"/>
        <v>87.28</v>
      </c>
      <c r="I313" s="21">
        <f t="shared" si="25"/>
        <v>2705.68</v>
      </c>
    </row>
    <row r="314" spans="1:9" ht="24" customHeight="1" x14ac:dyDescent="0.2">
      <c r="A314" s="16" t="s">
        <v>830</v>
      </c>
      <c r="B314" s="17" t="s">
        <v>831</v>
      </c>
      <c r="C314" s="18" t="s">
        <v>33</v>
      </c>
      <c r="D314" s="16" t="s">
        <v>832</v>
      </c>
      <c r="E314" s="19" t="s">
        <v>61</v>
      </c>
      <c r="F314" s="20">
        <v>1</v>
      </c>
      <c r="G314" s="21">
        <v>528.53</v>
      </c>
      <c r="H314" s="21">
        <f t="shared" si="24"/>
        <v>649.45000000000005</v>
      </c>
      <c r="I314" s="21">
        <f t="shared" si="25"/>
        <v>649.45000000000005</v>
      </c>
    </row>
    <row r="315" spans="1:9" ht="26.1" customHeight="1" x14ac:dyDescent="0.2">
      <c r="A315" s="16" t="s">
        <v>833</v>
      </c>
      <c r="B315" s="17" t="s">
        <v>834</v>
      </c>
      <c r="C315" s="18" t="s">
        <v>33</v>
      </c>
      <c r="D315" s="16" t="s">
        <v>835</v>
      </c>
      <c r="E315" s="19" t="s">
        <v>61</v>
      </c>
      <c r="F315" s="20">
        <v>1</v>
      </c>
      <c r="G315" s="21">
        <v>230.69</v>
      </c>
      <c r="H315" s="21">
        <f t="shared" si="24"/>
        <v>283.47000000000003</v>
      </c>
      <c r="I315" s="21">
        <f t="shared" si="25"/>
        <v>283.47000000000003</v>
      </c>
    </row>
    <row r="316" spans="1:9" ht="24" customHeight="1" x14ac:dyDescent="0.2">
      <c r="A316" s="16" t="s">
        <v>836</v>
      </c>
      <c r="B316" s="17" t="s">
        <v>837</v>
      </c>
      <c r="C316" s="18" t="s">
        <v>33</v>
      </c>
      <c r="D316" s="16" t="s">
        <v>838</v>
      </c>
      <c r="E316" s="19" t="s">
        <v>61</v>
      </c>
      <c r="F316" s="20">
        <v>1</v>
      </c>
      <c r="G316" s="21">
        <v>827.59</v>
      </c>
      <c r="H316" s="21">
        <f t="shared" si="24"/>
        <v>1016.94</v>
      </c>
      <c r="I316" s="21">
        <f t="shared" si="25"/>
        <v>1016.94</v>
      </c>
    </row>
    <row r="317" spans="1:9" ht="26.1" customHeight="1" x14ac:dyDescent="0.2">
      <c r="A317" s="16" t="s">
        <v>839</v>
      </c>
      <c r="B317" s="17" t="s">
        <v>840</v>
      </c>
      <c r="C317" s="18" t="s">
        <v>33</v>
      </c>
      <c r="D317" s="16" t="s">
        <v>841</v>
      </c>
      <c r="E317" s="19" t="s">
        <v>61</v>
      </c>
      <c r="F317" s="20">
        <v>1</v>
      </c>
      <c r="G317" s="21">
        <v>167.62</v>
      </c>
      <c r="H317" s="21">
        <f t="shared" si="24"/>
        <v>205.97</v>
      </c>
      <c r="I317" s="21">
        <f t="shared" si="25"/>
        <v>205.97</v>
      </c>
    </row>
    <row r="318" spans="1:9" ht="26.1" customHeight="1" x14ac:dyDescent="0.2">
      <c r="A318" s="16" t="s">
        <v>842</v>
      </c>
      <c r="B318" s="17" t="s">
        <v>843</v>
      </c>
      <c r="C318" s="18" t="s">
        <v>33</v>
      </c>
      <c r="D318" s="16" t="s">
        <v>844</v>
      </c>
      <c r="E318" s="19" t="s">
        <v>61</v>
      </c>
      <c r="F318" s="20">
        <v>1</v>
      </c>
      <c r="G318" s="21">
        <v>108.9</v>
      </c>
      <c r="H318" s="21">
        <f t="shared" si="24"/>
        <v>133.81</v>
      </c>
      <c r="I318" s="21">
        <f t="shared" si="25"/>
        <v>133.81</v>
      </c>
    </row>
    <row r="319" spans="1:9" ht="26.1" customHeight="1" x14ac:dyDescent="0.2">
      <c r="A319" s="16" t="s">
        <v>845</v>
      </c>
      <c r="B319" s="17" t="s">
        <v>846</v>
      </c>
      <c r="C319" s="18" t="s">
        <v>33</v>
      </c>
      <c r="D319" s="16" t="s">
        <v>847</v>
      </c>
      <c r="E319" s="19" t="s">
        <v>61</v>
      </c>
      <c r="F319" s="20">
        <v>1</v>
      </c>
      <c r="G319" s="21">
        <v>147.41999999999999</v>
      </c>
      <c r="H319" s="21">
        <f t="shared" si="24"/>
        <v>181.14</v>
      </c>
      <c r="I319" s="21">
        <f t="shared" si="25"/>
        <v>181.14</v>
      </c>
    </row>
    <row r="320" spans="1:9" ht="26.1" customHeight="1" x14ac:dyDescent="0.2">
      <c r="A320" s="16" t="s">
        <v>848</v>
      </c>
      <c r="B320" s="17" t="s">
        <v>849</v>
      </c>
      <c r="C320" s="18" t="s">
        <v>33</v>
      </c>
      <c r="D320" s="16" t="s">
        <v>850</v>
      </c>
      <c r="E320" s="19" t="s">
        <v>61</v>
      </c>
      <c r="F320" s="20">
        <v>1</v>
      </c>
      <c r="G320" s="21">
        <v>141.41</v>
      </c>
      <c r="H320" s="21">
        <f t="shared" si="24"/>
        <v>173.76</v>
      </c>
      <c r="I320" s="21">
        <f t="shared" si="25"/>
        <v>173.76</v>
      </c>
    </row>
    <row r="321" spans="1:9" ht="26.1" customHeight="1" x14ac:dyDescent="0.2">
      <c r="A321" s="16" t="s">
        <v>851</v>
      </c>
      <c r="B321" s="17" t="s">
        <v>852</v>
      </c>
      <c r="C321" s="18" t="s">
        <v>33</v>
      </c>
      <c r="D321" s="16" t="s">
        <v>853</v>
      </c>
      <c r="E321" s="19" t="s">
        <v>61</v>
      </c>
      <c r="F321" s="20">
        <v>1</v>
      </c>
      <c r="G321" s="21">
        <v>134.84</v>
      </c>
      <c r="H321" s="21">
        <f t="shared" si="24"/>
        <v>165.69</v>
      </c>
      <c r="I321" s="21">
        <f t="shared" si="25"/>
        <v>165.69</v>
      </c>
    </row>
    <row r="322" spans="1:9" ht="26.1" customHeight="1" x14ac:dyDescent="0.2">
      <c r="A322" s="16" t="s">
        <v>854</v>
      </c>
      <c r="B322" s="17" t="s">
        <v>855</v>
      </c>
      <c r="C322" s="18" t="s">
        <v>33</v>
      </c>
      <c r="D322" s="16" t="s">
        <v>856</v>
      </c>
      <c r="E322" s="19" t="s">
        <v>61</v>
      </c>
      <c r="F322" s="20">
        <v>3</v>
      </c>
      <c r="G322" s="21">
        <v>20.48</v>
      </c>
      <c r="H322" s="21">
        <f t="shared" si="24"/>
        <v>25.16</v>
      </c>
      <c r="I322" s="21">
        <f t="shared" si="25"/>
        <v>75.48</v>
      </c>
    </row>
    <row r="323" spans="1:9" ht="26.1" customHeight="1" x14ac:dyDescent="0.2">
      <c r="A323" s="16" t="s">
        <v>857</v>
      </c>
      <c r="B323" s="17" t="s">
        <v>858</v>
      </c>
      <c r="C323" s="18" t="s">
        <v>33</v>
      </c>
      <c r="D323" s="16" t="s">
        <v>859</v>
      </c>
      <c r="E323" s="19" t="s">
        <v>61</v>
      </c>
      <c r="F323" s="20">
        <v>31</v>
      </c>
      <c r="G323" s="21">
        <v>80.97</v>
      </c>
      <c r="H323" s="21">
        <f t="shared" si="24"/>
        <v>99.49</v>
      </c>
      <c r="I323" s="21">
        <f t="shared" si="25"/>
        <v>3084.19</v>
      </c>
    </row>
    <row r="324" spans="1:9" ht="26.1" customHeight="1" x14ac:dyDescent="0.2">
      <c r="A324" s="16" t="s">
        <v>860</v>
      </c>
      <c r="B324" s="17" t="s">
        <v>861</v>
      </c>
      <c r="C324" s="18" t="s">
        <v>33</v>
      </c>
      <c r="D324" s="16" t="s">
        <v>862</v>
      </c>
      <c r="E324" s="19" t="s">
        <v>61</v>
      </c>
      <c r="F324" s="20">
        <v>3</v>
      </c>
      <c r="G324" s="21">
        <v>990.35</v>
      </c>
      <c r="H324" s="21">
        <f t="shared" si="24"/>
        <v>1216.94</v>
      </c>
      <c r="I324" s="21">
        <f t="shared" si="25"/>
        <v>3650.82</v>
      </c>
    </row>
    <row r="325" spans="1:9" ht="26.1" customHeight="1" x14ac:dyDescent="0.2">
      <c r="A325" s="16" t="s">
        <v>863</v>
      </c>
      <c r="B325" s="17" t="s">
        <v>864</v>
      </c>
      <c r="C325" s="18" t="s">
        <v>33</v>
      </c>
      <c r="D325" s="16" t="s">
        <v>865</v>
      </c>
      <c r="E325" s="19" t="s">
        <v>61</v>
      </c>
      <c r="F325" s="20">
        <v>5</v>
      </c>
      <c r="G325" s="21">
        <v>30.79</v>
      </c>
      <c r="H325" s="21">
        <f t="shared" si="24"/>
        <v>37.83</v>
      </c>
      <c r="I325" s="21">
        <f t="shared" si="25"/>
        <v>189.15</v>
      </c>
    </row>
    <row r="326" spans="1:9" ht="26.1" customHeight="1" x14ac:dyDescent="0.2">
      <c r="A326" s="16" t="s">
        <v>866</v>
      </c>
      <c r="B326" s="17" t="s">
        <v>867</v>
      </c>
      <c r="C326" s="18" t="s">
        <v>33</v>
      </c>
      <c r="D326" s="16" t="s">
        <v>868</v>
      </c>
      <c r="E326" s="19" t="s">
        <v>104</v>
      </c>
      <c r="F326" s="20">
        <v>1</v>
      </c>
      <c r="G326" s="21">
        <v>3284.27</v>
      </c>
      <c r="H326" s="21">
        <f t="shared" si="24"/>
        <v>4035.71</v>
      </c>
      <c r="I326" s="21">
        <f t="shared" si="25"/>
        <v>4035.71</v>
      </c>
    </row>
    <row r="327" spans="1:9" ht="24" customHeight="1" x14ac:dyDescent="0.2">
      <c r="A327" s="11" t="s">
        <v>869</v>
      </c>
      <c r="B327" s="12"/>
      <c r="C327" s="12"/>
      <c r="D327" s="11" t="s">
        <v>870</v>
      </c>
      <c r="E327" s="11"/>
      <c r="F327" s="13"/>
      <c r="G327" s="14"/>
      <c r="H327" s="14"/>
      <c r="I327" s="15">
        <v>3181.3</v>
      </c>
    </row>
    <row r="328" spans="1:9" ht="39" customHeight="1" x14ac:dyDescent="0.2">
      <c r="A328" s="16" t="s">
        <v>871</v>
      </c>
      <c r="B328" s="17" t="s">
        <v>872</v>
      </c>
      <c r="C328" s="18" t="s">
        <v>19</v>
      </c>
      <c r="D328" s="16" t="s">
        <v>873</v>
      </c>
      <c r="E328" s="19" t="s">
        <v>45</v>
      </c>
      <c r="F328" s="20">
        <v>15.5</v>
      </c>
      <c r="G328" s="21">
        <v>36.54</v>
      </c>
      <c r="H328" s="21">
        <f t="shared" ref="H328:H338" si="26">TRUNC(G328 * (1 + 22.88 / 100), 2)</f>
        <v>44.9</v>
      </c>
      <c r="I328" s="21">
        <f t="shared" ref="I328:I338" si="27">TRUNC(F328 * H328, 2)</f>
        <v>695.95</v>
      </c>
    </row>
    <row r="329" spans="1:9" ht="26.1" customHeight="1" x14ac:dyDescent="0.2">
      <c r="A329" s="16" t="s">
        <v>874</v>
      </c>
      <c r="B329" s="17" t="s">
        <v>179</v>
      </c>
      <c r="C329" s="18" t="s">
        <v>19</v>
      </c>
      <c r="D329" s="16" t="s">
        <v>180</v>
      </c>
      <c r="E329" s="19" t="s">
        <v>88</v>
      </c>
      <c r="F329" s="20">
        <v>6.3</v>
      </c>
      <c r="G329" s="21">
        <v>91.89</v>
      </c>
      <c r="H329" s="21">
        <f t="shared" si="26"/>
        <v>112.91</v>
      </c>
      <c r="I329" s="21">
        <f t="shared" si="27"/>
        <v>711.33</v>
      </c>
    </row>
    <row r="330" spans="1:9" ht="39" customHeight="1" x14ac:dyDescent="0.2">
      <c r="A330" s="16" t="s">
        <v>875</v>
      </c>
      <c r="B330" s="17" t="s">
        <v>876</v>
      </c>
      <c r="C330" s="18" t="s">
        <v>19</v>
      </c>
      <c r="D330" s="16" t="s">
        <v>877</v>
      </c>
      <c r="E330" s="19" t="s">
        <v>104</v>
      </c>
      <c r="F330" s="20">
        <v>1</v>
      </c>
      <c r="G330" s="21">
        <v>607.04999999999995</v>
      </c>
      <c r="H330" s="21">
        <f t="shared" si="26"/>
        <v>745.94</v>
      </c>
      <c r="I330" s="21">
        <f t="shared" si="27"/>
        <v>745.94</v>
      </c>
    </row>
    <row r="331" spans="1:9" ht="26.1" customHeight="1" x14ac:dyDescent="0.2">
      <c r="A331" s="16" t="s">
        <v>878</v>
      </c>
      <c r="B331" s="17" t="s">
        <v>879</v>
      </c>
      <c r="C331" s="18" t="s">
        <v>33</v>
      </c>
      <c r="D331" s="16" t="s">
        <v>880</v>
      </c>
      <c r="E331" s="19" t="s">
        <v>88</v>
      </c>
      <c r="F331" s="20">
        <v>6.3</v>
      </c>
      <c r="G331" s="21">
        <v>23.23</v>
      </c>
      <c r="H331" s="21">
        <f t="shared" si="26"/>
        <v>28.54</v>
      </c>
      <c r="I331" s="21">
        <f t="shared" si="27"/>
        <v>179.8</v>
      </c>
    </row>
    <row r="332" spans="1:9" ht="39" customHeight="1" x14ac:dyDescent="0.2">
      <c r="A332" s="16" t="s">
        <v>881</v>
      </c>
      <c r="B332" s="17" t="s">
        <v>882</v>
      </c>
      <c r="C332" s="18" t="s">
        <v>19</v>
      </c>
      <c r="D332" s="16" t="s">
        <v>883</v>
      </c>
      <c r="E332" s="19" t="s">
        <v>45</v>
      </c>
      <c r="F332" s="20">
        <v>2.4</v>
      </c>
      <c r="G332" s="21">
        <v>21.38</v>
      </c>
      <c r="H332" s="21">
        <f t="shared" si="26"/>
        <v>26.27</v>
      </c>
      <c r="I332" s="21">
        <f t="shared" si="27"/>
        <v>63.04</v>
      </c>
    </row>
    <row r="333" spans="1:9" ht="39" customHeight="1" x14ac:dyDescent="0.2">
      <c r="A333" s="16" t="s">
        <v>884</v>
      </c>
      <c r="B333" s="17" t="s">
        <v>885</v>
      </c>
      <c r="C333" s="18" t="s">
        <v>19</v>
      </c>
      <c r="D333" s="16" t="s">
        <v>886</v>
      </c>
      <c r="E333" s="19" t="s">
        <v>45</v>
      </c>
      <c r="F333" s="20">
        <v>2.5</v>
      </c>
      <c r="G333" s="21">
        <v>26.22</v>
      </c>
      <c r="H333" s="21">
        <f t="shared" si="26"/>
        <v>32.21</v>
      </c>
      <c r="I333" s="21">
        <f t="shared" si="27"/>
        <v>80.52</v>
      </c>
    </row>
    <row r="334" spans="1:9" ht="51.95" customHeight="1" x14ac:dyDescent="0.2">
      <c r="A334" s="16" t="s">
        <v>887</v>
      </c>
      <c r="B334" s="17" t="s">
        <v>888</v>
      </c>
      <c r="C334" s="18" t="s">
        <v>19</v>
      </c>
      <c r="D334" s="16" t="s">
        <v>889</v>
      </c>
      <c r="E334" s="19" t="s">
        <v>104</v>
      </c>
      <c r="F334" s="20">
        <v>2</v>
      </c>
      <c r="G334" s="21">
        <v>10.18</v>
      </c>
      <c r="H334" s="21">
        <f t="shared" si="26"/>
        <v>12.5</v>
      </c>
      <c r="I334" s="21">
        <f t="shared" si="27"/>
        <v>25</v>
      </c>
    </row>
    <row r="335" spans="1:9" ht="51.95" customHeight="1" x14ac:dyDescent="0.2">
      <c r="A335" s="16" t="s">
        <v>890</v>
      </c>
      <c r="B335" s="17" t="s">
        <v>891</v>
      </c>
      <c r="C335" s="18" t="s">
        <v>19</v>
      </c>
      <c r="D335" s="16" t="s">
        <v>892</v>
      </c>
      <c r="E335" s="19" t="s">
        <v>104</v>
      </c>
      <c r="F335" s="20">
        <v>1</v>
      </c>
      <c r="G335" s="21">
        <v>10.35</v>
      </c>
      <c r="H335" s="21">
        <f t="shared" si="26"/>
        <v>12.71</v>
      </c>
      <c r="I335" s="21">
        <f t="shared" si="27"/>
        <v>12.71</v>
      </c>
    </row>
    <row r="336" spans="1:9" ht="39" customHeight="1" x14ac:dyDescent="0.2">
      <c r="A336" s="16" t="s">
        <v>893</v>
      </c>
      <c r="B336" s="17" t="s">
        <v>176</v>
      </c>
      <c r="C336" s="18" t="s">
        <v>19</v>
      </c>
      <c r="D336" s="16" t="s">
        <v>177</v>
      </c>
      <c r="E336" s="19" t="s">
        <v>41</v>
      </c>
      <c r="F336" s="20">
        <v>7.75</v>
      </c>
      <c r="G336" s="21">
        <v>20.329999999999998</v>
      </c>
      <c r="H336" s="21">
        <f t="shared" si="26"/>
        <v>24.98</v>
      </c>
      <c r="I336" s="21">
        <f t="shared" si="27"/>
        <v>193.59</v>
      </c>
    </row>
    <row r="337" spans="1:9" ht="65.099999999999994" customHeight="1" x14ac:dyDescent="0.2">
      <c r="A337" s="16" t="s">
        <v>894</v>
      </c>
      <c r="B337" s="17" t="s">
        <v>895</v>
      </c>
      <c r="C337" s="18" t="s">
        <v>19</v>
      </c>
      <c r="D337" s="16" t="s">
        <v>896</v>
      </c>
      <c r="E337" s="19" t="s">
        <v>41</v>
      </c>
      <c r="F337" s="20">
        <v>7.75</v>
      </c>
      <c r="G337" s="21">
        <v>43.95</v>
      </c>
      <c r="H337" s="21">
        <f t="shared" si="26"/>
        <v>54</v>
      </c>
      <c r="I337" s="21">
        <f t="shared" si="27"/>
        <v>418.5</v>
      </c>
    </row>
    <row r="338" spans="1:9" ht="39" customHeight="1" x14ac:dyDescent="0.2">
      <c r="A338" s="16" t="s">
        <v>897</v>
      </c>
      <c r="B338" s="17" t="s">
        <v>898</v>
      </c>
      <c r="C338" s="18" t="s">
        <v>33</v>
      </c>
      <c r="D338" s="16" t="s">
        <v>899</v>
      </c>
      <c r="E338" s="19" t="s">
        <v>104</v>
      </c>
      <c r="F338" s="20">
        <v>1</v>
      </c>
      <c r="G338" s="21">
        <v>44.7</v>
      </c>
      <c r="H338" s="21">
        <f t="shared" si="26"/>
        <v>54.92</v>
      </c>
      <c r="I338" s="21">
        <f t="shared" si="27"/>
        <v>54.92</v>
      </c>
    </row>
    <row r="339" spans="1:9" ht="24" customHeight="1" x14ac:dyDescent="0.2">
      <c r="A339" s="11" t="s">
        <v>900</v>
      </c>
      <c r="B339" s="12"/>
      <c r="C339" s="12"/>
      <c r="D339" s="11" t="s">
        <v>901</v>
      </c>
      <c r="E339" s="11"/>
      <c r="F339" s="13"/>
      <c r="G339" s="14"/>
      <c r="H339" s="14"/>
      <c r="I339" s="15">
        <v>37312.089999999997</v>
      </c>
    </row>
    <row r="340" spans="1:9" ht="24" customHeight="1" x14ac:dyDescent="0.2">
      <c r="A340" s="11" t="s">
        <v>902</v>
      </c>
      <c r="B340" s="12"/>
      <c r="C340" s="12"/>
      <c r="D340" s="11" t="s">
        <v>903</v>
      </c>
      <c r="E340" s="11"/>
      <c r="F340" s="13"/>
      <c r="G340" s="14"/>
      <c r="H340" s="14"/>
      <c r="I340" s="15">
        <v>1767.84</v>
      </c>
    </row>
    <row r="341" spans="1:9" ht="39" customHeight="1" x14ac:dyDescent="0.2">
      <c r="A341" s="16" t="s">
        <v>904</v>
      </c>
      <c r="B341" s="17" t="s">
        <v>905</v>
      </c>
      <c r="C341" s="18" t="s">
        <v>19</v>
      </c>
      <c r="D341" s="16" t="s">
        <v>906</v>
      </c>
      <c r="E341" s="19" t="s">
        <v>45</v>
      </c>
      <c r="F341" s="20">
        <v>8.6</v>
      </c>
      <c r="G341" s="21">
        <v>12.12</v>
      </c>
      <c r="H341" s="21">
        <f t="shared" ref="H341:H350" si="28">TRUNC(G341 * (1 + 22.88 / 100), 2)</f>
        <v>14.89</v>
      </c>
      <c r="I341" s="21">
        <f t="shared" ref="I341:I350" si="29">TRUNC(F341 * H341, 2)</f>
        <v>128.05000000000001</v>
      </c>
    </row>
    <row r="342" spans="1:9" ht="39" customHeight="1" x14ac:dyDescent="0.2">
      <c r="A342" s="16" t="s">
        <v>907</v>
      </c>
      <c r="B342" s="17" t="s">
        <v>908</v>
      </c>
      <c r="C342" s="18" t="s">
        <v>19</v>
      </c>
      <c r="D342" s="16" t="s">
        <v>909</v>
      </c>
      <c r="E342" s="19" t="s">
        <v>104</v>
      </c>
      <c r="F342" s="20">
        <v>3</v>
      </c>
      <c r="G342" s="21">
        <v>9.01</v>
      </c>
      <c r="H342" s="21">
        <f t="shared" si="28"/>
        <v>11.07</v>
      </c>
      <c r="I342" s="21">
        <f t="shared" si="29"/>
        <v>33.21</v>
      </c>
    </row>
    <row r="343" spans="1:9" ht="39" customHeight="1" x14ac:dyDescent="0.2">
      <c r="A343" s="16" t="s">
        <v>910</v>
      </c>
      <c r="B343" s="17" t="s">
        <v>911</v>
      </c>
      <c r="C343" s="18" t="s">
        <v>19</v>
      </c>
      <c r="D343" s="16" t="s">
        <v>912</v>
      </c>
      <c r="E343" s="19" t="s">
        <v>104</v>
      </c>
      <c r="F343" s="20">
        <v>2</v>
      </c>
      <c r="G343" s="21">
        <v>12.36</v>
      </c>
      <c r="H343" s="21">
        <f t="shared" si="28"/>
        <v>15.18</v>
      </c>
      <c r="I343" s="21">
        <f t="shared" si="29"/>
        <v>30.36</v>
      </c>
    </row>
    <row r="344" spans="1:9" ht="39" customHeight="1" x14ac:dyDescent="0.2">
      <c r="A344" s="16" t="s">
        <v>913</v>
      </c>
      <c r="B344" s="17" t="s">
        <v>914</v>
      </c>
      <c r="C344" s="18" t="s">
        <v>19</v>
      </c>
      <c r="D344" s="16" t="s">
        <v>915</v>
      </c>
      <c r="E344" s="19" t="s">
        <v>45</v>
      </c>
      <c r="F344" s="20">
        <v>5.5</v>
      </c>
      <c r="G344" s="21">
        <v>18.47</v>
      </c>
      <c r="H344" s="21">
        <f t="shared" si="28"/>
        <v>22.69</v>
      </c>
      <c r="I344" s="21">
        <f t="shared" si="29"/>
        <v>124.79</v>
      </c>
    </row>
    <row r="345" spans="1:9" ht="39" customHeight="1" x14ac:dyDescent="0.2">
      <c r="A345" s="16" t="s">
        <v>916</v>
      </c>
      <c r="B345" s="17" t="s">
        <v>917</v>
      </c>
      <c r="C345" s="18" t="s">
        <v>19</v>
      </c>
      <c r="D345" s="16" t="s">
        <v>918</v>
      </c>
      <c r="E345" s="19" t="s">
        <v>104</v>
      </c>
      <c r="F345" s="20">
        <v>2</v>
      </c>
      <c r="G345" s="21">
        <v>84.59</v>
      </c>
      <c r="H345" s="21">
        <f t="shared" si="28"/>
        <v>103.94</v>
      </c>
      <c r="I345" s="21">
        <f t="shared" si="29"/>
        <v>207.88</v>
      </c>
    </row>
    <row r="346" spans="1:9" ht="26.1" customHeight="1" x14ac:dyDescent="0.2">
      <c r="A346" s="16" t="s">
        <v>919</v>
      </c>
      <c r="B346" s="17" t="s">
        <v>179</v>
      </c>
      <c r="C346" s="18" t="s">
        <v>19</v>
      </c>
      <c r="D346" s="16" t="s">
        <v>180</v>
      </c>
      <c r="E346" s="19" t="s">
        <v>88</v>
      </c>
      <c r="F346" s="20">
        <v>5.5</v>
      </c>
      <c r="G346" s="21">
        <v>91.89</v>
      </c>
      <c r="H346" s="21">
        <f t="shared" si="28"/>
        <v>112.91</v>
      </c>
      <c r="I346" s="21">
        <f t="shared" si="29"/>
        <v>621</v>
      </c>
    </row>
    <row r="347" spans="1:9" ht="24" customHeight="1" x14ac:dyDescent="0.2">
      <c r="A347" s="16" t="s">
        <v>920</v>
      </c>
      <c r="B347" s="17" t="s">
        <v>235</v>
      </c>
      <c r="C347" s="18" t="s">
        <v>19</v>
      </c>
      <c r="D347" s="16" t="s">
        <v>236</v>
      </c>
      <c r="E347" s="19" t="s">
        <v>88</v>
      </c>
      <c r="F347" s="20">
        <v>5.5</v>
      </c>
      <c r="G347" s="21">
        <v>55.71</v>
      </c>
      <c r="H347" s="21">
        <f t="shared" si="28"/>
        <v>68.45</v>
      </c>
      <c r="I347" s="21">
        <f t="shared" si="29"/>
        <v>376.47</v>
      </c>
    </row>
    <row r="348" spans="1:9" ht="26.1" customHeight="1" x14ac:dyDescent="0.2">
      <c r="A348" s="16" t="s">
        <v>921</v>
      </c>
      <c r="B348" s="17" t="s">
        <v>922</v>
      </c>
      <c r="C348" s="18" t="s">
        <v>33</v>
      </c>
      <c r="D348" s="16" t="s">
        <v>923</v>
      </c>
      <c r="E348" s="19" t="s">
        <v>174</v>
      </c>
      <c r="F348" s="20">
        <v>1</v>
      </c>
      <c r="G348" s="21">
        <v>145.24</v>
      </c>
      <c r="H348" s="21">
        <f t="shared" si="28"/>
        <v>178.47</v>
      </c>
      <c r="I348" s="21">
        <f t="shared" si="29"/>
        <v>178.47</v>
      </c>
    </row>
    <row r="349" spans="1:9" ht="39" customHeight="1" x14ac:dyDescent="0.2">
      <c r="A349" s="16" t="s">
        <v>924</v>
      </c>
      <c r="B349" s="17" t="s">
        <v>925</v>
      </c>
      <c r="C349" s="18" t="s">
        <v>19</v>
      </c>
      <c r="D349" s="16" t="s">
        <v>926</v>
      </c>
      <c r="E349" s="19" t="s">
        <v>45</v>
      </c>
      <c r="F349" s="20">
        <v>3.1</v>
      </c>
      <c r="G349" s="21">
        <v>8.93</v>
      </c>
      <c r="H349" s="21">
        <f t="shared" si="28"/>
        <v>10.97</v>
      </c>
      <c r="I349" s="21">
        <f t="shared" si="29"/>
        <v>34</v>
      </c>
    </row>
    <row r="350" spans="1:9" ht="26.1" customHeight="1" x14ac:dyDescent="0.2">
      <c r="A350" s="16" t="s">
        <v>927</v>
      </c>
      <c r="B350" s="17" t="s">
        <v>928</v>
      </c>
      <c r="C350" s="18" t="s">
        <v>33</v>
      </c>
      <c r="D350" s="16" t="s">
        <v>929</v>
      </c>
      <c r="E350" s="19" t="s">
        <v>104</v>
      </c>
      <c r="F350" s="20">
        <v>1</v>
      </c>
      <c r="G350" s="21">
        <v>27.36</v>
      </c>
      <c r="H350" s="21">
        <f t="shared" si="28"/>
        <v>33.61</v>
      </c>
      <c r="I350" s="21">
        <f t="shared" si="29"/>
        <v>33.61</v>
      </c>
    </row>
    <row r="351" spans="1:9" ht="24" customHeight="1" x14ac:dyDescent="0.2">
      <c r="A351" s="11" t="s">
        <v>930</v>
      </c>
      <c r="B351" s="12"/>
      <c r="C351" s="12"/>
      <c r="D351" s="11" t="s">
        <v>931</v>
      </c>
      <c r="E351" s="11"/>
      <c r="F351" s="13"/>
      <c r="G351" s="14"/>
      <c r="H351" s="14"/>
      <c r="I351" s="15">
        <v>1022.2</v>
      </c>
    </row>
    <row r="352" spans="1:9" ht="51.95" customHeight="1" x14ac:dyDescent="0.2">
      <c r="A352" s="16" t="s">
        <v>932</v>
      </c>
      <c r="B352" s="17" t="s">
        <v>933</v>
      </c>
      <c r="C352" s="18" t="s">
        <v>33</v>
      </c>
      <c r="D352" s="16" t="s">
        <v>934</v>
      </c>
      <c r="E352" s="19" t="s">
        <v>104</v>
      </c>
      <c r="F352" s="20">
        <v>2</v>
      </c>
      <c r="G352" s="21">
        <v>411.77</v>
      </c>
      <c r="H352" s="21">
        <f>TRUNC(G352 * (1 + 22.88 / 100), 2)</f>
        <v>505.98</v>
      </c>
      <c r="I352" s="21">
        <f>TRUNC(F352 * H352, 2)</f>
        <v>1011.96</v>
      </c>
    </row>
    <row r="353" spans="1:9" ht="26.1" customHeight="1" x14ac:dyDescent="0.2">
      <c r="A353" s="16" t="s">
        <v>935</v>
      </c>
      <c r="B353" s="17" t="s">
        <v>357</v>
      </c>
      <c r="C353" s="18" t="s">
        <v>19</v>
      </c>
      <c r="D353" s="16" t="s">
        <v>358</v>
      </c>
      <c r="E353" s="19" t="s">
        <v>41</v>
      </c>
      <c r="F353" s="20">
        <v>4</v>
      </c>
      <c r="G353" s="21">
        <v>2.09</v>
      </c>
      <c r="H353" s="21">
        <f>TRUNC(G353 * (1 + 22.88 / 100), 2)</f>
        <v>2.56</v>
      </c>
      <c r="I353" s="21">
        <f>TRUNC(F353 * H353, 2)</f>
        <v>10.24</v>
      </c>
    </row>
    <row r="354" spans="1:9" ht="24" customHeight="1" x14ac:dyDescent="0.2">
      <c r="A354" s="11" t="s">
        <v>936</v>
      </c>
      <c r="B354" s="12"/>
      <c r="C354" s="12"/>
      <c r="D354" s="11" t="s">
        <v>937</v>
      </c>
      <c r="E354" s="11"/>
      <c r="F354" s="13"/>
      <c r="G354" s="14"/>
      <c r="H354" s="14"/>
      <c r="I354" s="15">
        <v>34522.050000000003</v>
      </c>
    </row>
    <row r="355" spans="1:9" ht="39" customHeight="1" x14ac:dyDescent="0.2">
      <c r="A355" s="16" t="s">
        <v>938</v>
      </c>
      <c r="B355" s="17" t="s">
        <v>939</v>
      </c>
      <c r="C355" s="18" t="s">
        <v>33</v>
      </c>
      <c r="D355" s="16" t="s">
        <v>940</v>
      </c>
      <c r="E355" s="19" t="s">
        <v>61</v>
      </c>
      <c r="F355" s="20">
        <v>3</v>
      </c>
      <c r="G355" s="21">
        <v>425.3</v>
      </c>
      <c r="H355" s="21">
        <f t="shared" ref="H355:H374" si="30">TRUNC(G355 * (1 + 22.88 / 100), 2)</f>
        <v>522.6</v>
      </c>
      <c r="I355" s="21">
        <f t="shared" ref="I355:I374" si="31">TRUNC(F355 * H355, 2)</f>
        <v>1567.8</v>
      </c>
    </row>
    <row r="356" spans="1:9" ht="26.1" customHeight="1" x14ac:dyDescent="0.2">
      <c r="A356" s="16" t="s">
        <v>941</v>
      </c>
      <c r="B356" s="17" t="s">
        <v>942</v>
      </c>
      <c r="C356" s="18" t="s">
        <v>19</v>
      </c>
      <c r="D356" s="16" t="s">
        <v>943</v>
      </c>
      <c r="E356" s="19" t="s">
        <v>104</v>
      </c>
      <c r="F356" s="20">
        <v>5</v>
      </c>
      <c r="G356" s="21">
        <v>39.76</v>
      </c>
      <c r="H356" s="21">
        <f t="shared" si="30"/>
        <v>48.85</v>
      </c>
      <c r="I356" s="21">
        <f t="shared" si="31"/>
        <v>244.25</v>
      </c>
    </row>
    <row r="357" spans="1:9" ht="26.1" customHeight="1" x14ac:dyDescent="0.2">
      <c r="A357" s="16" t="s">
        <v>944</v>
      </c>
      <c r="B357" s="17" t="s">
        <v>945</v>
      </c>
      <c r="C357" s="18" t="s">
        <v>19</v>
      </c>
      <c r="D357" s="16" t="s">
        <v>946</v>
      </c>
      <c r="E357" s="19" t="s">
        <v>104</v>
      </c>
      <c r="F357" s="20">
        <v>5</v>
      </c>
      <c r="G357" s="21">
        <v>145.36000000000001</v>
      </c>
      <c r="H357" s="21">
        <f t="shared" si="30"/>
        <v>178.61</v>
      </c>
      <c r="I357" s="21">
        <f t="shared" si="31"/>
        <v>893.05</v>
      </c>
    </row>
    <row r="358" spans="1:9" ht="26.1" customHeight="1" x14ac:dyDescent="0.2">
      <c r="A358" s="16" t="s">
        <v>947</v>
      </c>
      <c r="B358" s="17" t="s">
        <v>948</v>
      </c>
      <c r="C358" s="18" t="s">
        <v>33</v>
      </c>
      <c r="D358" s="16" t="s">
        <v>949</v>
      </c>
      <c r="E358" s="19" t="s">
        <v>61</v>
      </c>
      <c r="F358" s="20">
        <v>5</v>
      </c>
      <c r="G358" s="21">
        <v>136.16999999999999</v>
      </c>
      <c r="H358" s="21">
        <f t="shared" si="30"/>
        <v>167.32</v>
      </c>
      <c r="I358" s="21">
        <f t="shared" si="31"/>
        <v>836.6</v>
      </c>
    </row>
    <row r="359" spans="1:9" ht="26.1" customHeight="1" x14ac:dyDescent="0.2">
      <c r="A359" s="16" t="s">
        <v>950</v>
      </c>
      <c r="B359" s="17" t="s">
        <v>951</v>
      </c>
      <c r="C359" s="18" t="s">
        <v>33</v>
      </c>
      <c r="D359" s="16" t="s">
        <v>952</v>
      </c>
      <c r="E359" s="19" t="s">
        <v>61</v>
      </c>
      <c r="F359" s="20">
        <v>5</v>
      </c>
      <c r="G359" s="21">
        <v>53.66</v>
      </c>
      <c r="H359" s="21">
        <f t="shared" si="30"/>
        <v>65.930000000000007</v>
      </c>
      <c r="I359" s="21">
        <f t="shared" si="31"/>
        <v>329.65</v>
      </c>
    </row>
    <row r="360" spans="1:9" ht="39" customHeight="1" x14ac:dyDescent="0.2">
      <c r="A360" s="16" t="s">
        <v>953</v>
      </c>
      <c r="B360" s="17" t="s">
        <v>954</v>
      </c>
      <c r="C360" s="18" t="s">
        <v>33</v>
      </c>
      <c r="D360" s="16" t="s">
        <v>955</v>
      </c>
      <c r="E360" s="19" t="s">
        <v>61</v>
      </c>
      <c r="F360" s="20">
        <v>5</v>
      </c>
      <c r="G360" s="21">
        <v>36.21</v>
      </c>
      <c r="H360" s="21">
        <f t="shared" si="30"/>
        <v>44.49</v>
      </c>
      <c r="I360" s="21">
        <f t="shared" si="31"/>
        <v>222.45</v>
      </c>
    </row>
    <row r="361" spans="1:9" ht="26.1" customHeight="1" x14ac:dyDescent="0.2">
      <c r="A361" s="16" t="s">
        <v>956</v>
      </c>
      <c r="B361" s="17" t="s">
        <v>957</v>
      </c>
      <c r="C361" s="18" t="s">
        <v>33</v>
      </c>
      <c r="D361" s="16" t="s">
        <v>958</v>
      </c>
      <c r="E361" s="19" t="s">
        <v>61</v>
      </c>
      <c r="F361" s="20">
        <v>5</v>
      </c>
      <c r="G361" s="21">
        <v>64.11</v>
      </c>
      <c r="H361" s="21">
        <f t="shared" si="30"/>
        <v>78.77</v>
      </c>
      <c r="I361" s="21">
        <f t="shared" si="31"/>
        <v>393.85</v>
      </c>
    </row>
    <row r="362" spans="1:9" ht="26.1" customHeight="1" x14ac:dyDescent="0.2">
      <c r="A362" s="16" t="s">
        <v>959</v>
      </c>
      <c r="B362" s="17" t="s">
        <v>960</v>
      </c>
      <c r="C362" s="18" t="s">
        <v>33</v>
      </c>
      <c r="D362" s="16" t="s">
        <v>961</v>
      </c>
      <c r="E362" s="19" t="s">
        <v>41</v>
      </c>
      <c r="F362" s="20">
        <v>2.84</v>
      </c>
      <c r="G362" s="21">
        <v>937.93</v>
      </c>
      <c r="H362" s="21">
        <f t="shared" si="30"/>
        <v>1152.52</v>
      </c>
      <c r="I362" s="21">
        <f t="shared" si="31"/>
        <v>3273.15</v>
      </c>
    </row>
    <row r="363" spans="1:9" ht="39" customHeight="1" x14ac:dyDescent="0.2">
      <c r="A363" s="16" t="s">
        <v>962</v>
      </c>
      <c r="B363" s="17" t="s">
        <v>963</v>
      </c>
      <c r="C363" s="18" t="s">
        <v>33</v>
      </c>
      <c r="D363" s="16" t="s">
        <v>964</v>
      </c>
      <c r="E363" s="19" t="s">
        <v>61</v>
      </c>
      <c r="F363" s="20">
        <v>2</v>
      </c>
      <c r="G363" s="21">
        <v>114.58</v>
      </c>
      <c r="H363" s="21">
        <f t="shared" si="30"/>
        <v>140.79</v>
      </c>
      <c r="I363" s="21">
        <f t="shared" si="31"/>
        <v>281.58</v>
      </c>
    </row>
    <row r="364" spans="1:9" ht="39" customHeight="1" x14ac:dyDescent="0.2">
      <c r="A364" s="16" t="s">
        <v>965</v>
      </c>
      <c r="B364" s="17" t="s">
        <v>966</v>
      </c>
      <c r="C364" s="18" t="s">
        <v>19</v>
      </c>
      <c r="D364" s="16" t="s">
        <v>967</v>
      </c>
      <c r="E364" s="19" t="s">
        <v>104</v>
      </c>
      <c r="F364" s="20">
        <v>6</v>
      </c>
      <c r="G364" s="21">
        <v>352.37</v>
      </c>
      <c r="H364" s="21">
        <f t="shared" si="30"/>
        <v>432.99</v>
      </c>
      <c r="I364" s="21">
        <f t="shared" si="31"/>
        <v>2597.94</v>
      </c>
    </row>
    <row r="365" spans="1:9" ht="39" customHeight="1" x14ac:dyDescent="0.2">
      <c r="A365" s="16" t="s">
        <v>968</v>
      </c>
      <c r="B365" s="17" t="s">
        <v>969</v>
      </c>
      <c r="C365" s="18" t="s">
        <v>33</v>
      </c>
      <c r="D365" s="16" t="s">
        <v>970</v>
      </c>
      <c r="E365" s="19" t="s">
        <v>61</v>
      </c>
      <c r="F365" s="20">
        <v>2</v>
      </c>
      <c r="G365" s="21">
        <v>419.83</v>
      </c>
      <c r="H365" s="21">
        <f t="shared" si="30"/>
        <v>515.88</v>
      </c>
      <c r="I365" s="21">
        <f t="shared" si="31"/>
        <v>1031.76</v>
      </c>
    </row>
    <row r="366" spans="1:9" ht="51.95" customHeight="1" x14ac:dyDescent="0.2">
      <c r="A366" s="16" t="s">
        <v>971</v>
      </c>
      <c r="B366" s="17" t="s">
        <v>972</v>
      </c>
      <c r="C366" s="18" t="s">
        <v>33</v>
      </c>
      <c r="D366" s="16" t="s">
        <v>973</v>
      </c>
      <c r="E366" s="19" t="s">
        <v>61</v>
      </c>
      <c r="F366" s="20">
        <v>2</v>
      </c>
      <c r="G366" s="21">
        <v>948.8</v>
      </c>
      <c r="H366" s="21">
        <f t="shared" si="30"/>
        <v>1165.8800000000001</v>
      </c>
      <c r="I366" s="21">
        <f t="shared" si="31"/>
        <v>2331.7600000000002</v>
      </c>
    </row>
    <row r="367" spans="1:9" ht="51.95" customHeight="1" x14ac:dyDescent="0.2">
      <c r="A367" s="16" t="s">
        <v>974</v>
      </c>
      <c r="B367" s="17" t="s">
        <v>975</v>
      </c>
      <c r="C367" s="18" t="s">
        <v>33</v>
      </c>
      <c r="D367" s="16" t="s">
        <v>976</v>
      </c>
      <c r="E367" s="19" t="s">
        <v>61</v>
      </c>
      <c r="F367" s="20">
        <v>2</v>
      </c>
      <c r="G367" s="21">
        <v>696.45</v>
      </c>
      <c r="H367" s="21">
        <f t="shared" si="30"/>
        <v>855.79</v>
      </c>
      <c r="I367" s="21">
        <f t="shared" si="31"/>
        <v>1711.58</v>
      </c>
    </row>
    <row r="368" spans="1:9" ht="26.1" customHeight="1" x14ac:dyDescent="0.2">
      <c r="A368" s="16" t="s">
        <v>977</v>
      </c>
      <c r="B368" s="17" t="s">
        <v>978</v>
      </c>
      <c r="C368" s="18" t="s">
        <v>33</v>
      </c>
      <c r="D368" s="16" t="s">
        <v>979</v>
      </c>
      <c r="E368" s="19" t="s">
        <v>61</v>
      </c>
      <c r="F368" s="20">
        <v>2</v>
      </c>
      <c r="G368" s="21">
        <v>122.48</v>
      </c>
      <c r="H368" s="21">
        <f t="shared" si="30"/>
        <v>150.5</v>
      </c>
      <c r="I368" s="21">
        <f t="shared" si="31"/>
        <v>301</v>
      </c>
    </row>
    <row r="369" spans="1:9" ht="26.1" customHeight="1" x14ac:dyDescent="0.2">
      <c r="A369" s="16" t="s">
        <v>980</v>
      </c>
      <c r="B369" s="17" t="s">
        <v>981</v>
      </c>
      <c r="C369" s="18" t="s">
        <v>19</v>
      </c>
      <c r="D369" s="16" t="s">
        <v>982</v>
      </c>
      <c r="E369" s="19" t="s">
        <v>104</v>
      </c>
      <c r="F369" s="20">
        <v>1</v>
      </c>
      <c r="G369" s="21">
        <v>103.48</v>
      </c>
      <c r="H369" s="21">
        <f t="shared" si="30"/>
        <v>127.15</v>
      </c>
      <c r="I369" s="21">
        <f t="shared" si="31"/>
        <v>127.15</v>
      </c>
    </row>
    <row r="370" spans="1:9" ht="26.1" customHeight="1" x14ac:dyDescent="0.2">
      <c r="A370" s="16" t="s">
        <v>983</v>
      </c>
      <c r="B370" s="17" t="s">
        <v>984</v>
      </c>
      <c r="C370" s="18" t="s">
        <v>33</v>
      </c>
      <c r="D370" s="16" t="s">
        <v>985</v>
      </c>
      <c r="E370" s="19" t="s">
        <v>61</v>
      </c>
      <c r="F370" s="20">
        <v>1</v>
      </c>
      <c r="G370" s="21">
        <v>713.61</v>
      </c>
      <c r="H370" s="21">
        <f t="shared" si="30"/>
        <v>876.88</v>
      </c>
      <c r="I370" s="21">
        <f t="shared" si="31"/>
        <v>876.88</v>
      </c>
    </row>
    <row r="371" spans="1:9" ht="26.1" customHeight="1" x14ac:dyDescent="0.2">
      <c r="A371" s="16" t="s">
        <v>986</v>
      </c>
      <c r="B371" s="17" t="s">
        <v>987</v>
      </c>
      <c r="C371" s="18" t="s">
        <v>33</v>
      </c>
      <c r="D371" s="16" t="s">
        <v>988</v>
      </c>
      <c r="E371" s="19" t="s">
        <v>61</v>
      </c>
      <c r="F371" s="20">
        <v>5</v>
      </c>
      <c r="G371" s="21">
        <v>472.27</v>
      </c>
      <c r="H371" s="21">
        <f t="shared" si="30"/>
        <v>580.32000000000005</v>
      </c>
      <c r="I371" s="21">
        <f t="shared" si="31"/>
        <v>2901.6</v>
      </c>
    </row>
    <row r="372" spans="1:9" ht="39" customHeight="1" x14ac:dyDescent="0.2">
      <c r="A372" s="16" t="s">
        <v>989</v>
      </c>
      <c r="B372" s="17" t="s">
        <v>990</v>
      </c>
      <c r="C372" s="18" t="s">
        <v>33</v>
      </c>
      <c r="D372" s="16" t="s">
        <v>991</v>
      </c>
      <c r="E372" s="19" t="s">
        <v>61</v>
      </c>
      <c r="F372" s="20">
        <v>2</v>
      </c>
      <c r="G372" s="21">
        <v>755.97</v>
      </c>
      <c r="H372" s="21">
        <f t="shared" si="30"/>
        <v>928.93</v>
      </c>
      <c r="I372" s="21">
        <f t="shared" si="31"/>
        <v>1857.86</v>
      </c>
    </row>
    <row r="373" spans="1:9" ht="39" customHeight="1" x14ac:dyDescent="0.2">
      <c r="A373" s="16" t="s">
        <v>992</v>
      </c>
      <c r="B373" s="17" t="s">
        <v>917</v>
      </c>
      <c r="C373" s="18" t="s">
        <v>19</v>
      </c>
      <c r="D373" s="16" t="s">
        <v>918</v>
      </c>
      <c r="E373" s="19" t="s">
        <v>104</v>
      </c>
      <c r="F373" s="20">
        <v>1</v>
      </c>
      <c r="G373" s="21">
        <v>84.59</v>
      </c>
      <c r="H373" s="21">
        <f t="shared" si="30"/>
        <v>103.94</v>
      </c>
      <c r="I373" s="21">
        <f t="shared" si="31"/>
        <v>103.94</v>
      </c>
    </row>
    <row r="374" spans="1:9" ht="39" customHeight="1" x14ac:dyDescent="0.2">
      <c r="A374" s="16" t="s">
        <v>993</v>
      </c>
      <c r="B374" s="17" t="s">
        <v>994</v>
      </c>
      <c r="C374" s="18" t="s">
        <v>33</v>
      </c>
      <c r="D374" s="16" t="s">
        <v>995</v>
      </c>
      <c r="E374" s="19" t="s">
        <v>41</v>
      </c>
      <c r="F374" s="20">
        <v>2.04</v>
      </c>
      <c r="G374" s="21">
        <v>5041.67</v>
      </c>
      <c r="H374" s="21">
        <f t="shared" si="30"/>
        <v>6195.2</v>
      </c>
      <c r="I374" s="21">
        <f t="shared" si="31"/>
        <v>12638.2</v>
      </c>
    </row>
    <row r="375" spans="1:9" ht="24" customHeight="1" x14ac:dyDescent="0.2">
      <c r="A375" s="11" t="s">
        <v>996</v>
      </c>
      <c r="B375" s="12"/>
      <c r="C375" s="12"/>
      <c r="D375" s="11" t="s">
        <v>997</v>
      </c>
      <c r="E375" s="11"/>
      <c r="F375" s="13"/>
      <c r="G375" s="14"/>
      <c r="H375" s="14"/>
      <c r="I375" s="15">
        <v>5068.62</v>
      </c>
    </row>
    <row r="376" spans="1:9" ht="26.1" customHeight="1" x14ac:dyDescent="0.2">
      <c r="A376" s="11" t="s">
        <v>998</v>
      </c>
      <c r="B376" s="12"/>
      <c r="C376" s="12"/>
      <c r="D376" s="11" t="s">
        <v>999</v>
      </c>
      <c r="E376" s="11"/>
      <c r="F376" s="13"/>
      <c r="G376" s="14"/>
      <c r="H376" s="14"/>
      <c r="I376" s="15">
        <v>895.55</v>
      </c>
    </row>
    <row r="377" spans="1:9" ht="39" customHeight="1" x14ac:dyDescent="0.2">
      <c r="A377" s="16" t="s">
        <v>1000</v>
      </c>
      <c r="B377" s="17" t="s">
        <v>1001</v>
      </c>
      <c r="C377" s="18" t="s">
        <v>19</v>
      </c>
      <c r="D377" s="16" t="s">
        <v>1002</v>
      </c>
      <c r="E377" s="19" t="s">
        <v>104</v>
      </c>
      <c r="F377" s="20">
        <v>8</v>
      </c>
      <c r="G377" s="21">
        <v>21.42</v>
      </c>
      <c r="H377" s="21">
        <f>TRUNC(G377 * (1 + 22.88 / 100), 2)</f>
        <v>26.32</v>
      </c>
      <c r="I377" s="21">
        <f>TRUNC(F377 * H377, 2)</f>
        <v>210.56</v>
      </c>
    </row>
    <row r="378" spans="1:9" ht="26.1" customHeight="1" x14ac:dyDescent="0.2">
      <c r="A378" s="16" t="s">
        <v>1003</v>
      </c>
      <c r="B378" s="17" t="s">
        <v>1004</v>
      </c>
      <c r="C378" s="18" t="s">
        <v>33</v>
      </c>
      <c r="D378" s="16" t="s">
        <v>1005</v>
      </c>
      <c r="E378" s="19" t="s">
        <v>61</v>
      </c>
      <c r="F378" s="20">
        <v>3</v>
      </c>
      <c r="G378" s="21">
        <v>185.82</v>
      </c>
      <c r="H378" s="21">
        <f>TRUNC(G378 * (1 + 22.88 / 100), 2)</f>
        <v>228.33</v>
      </c>
      <c r="I378" s="21">
        <f>TRUNC(F378 * H378, 2)</f>
        <v>684.99</v>
      </c>
    </row>
    <row r="379" spans="1:9" ht="24" customHeight="1" x14ac:dyDescent="0.2">
      <c r="A379" s="11" t="s">
        <v>1006</v>
      </c>
      <c r="B379" s="12"/>
      <c r="C379" s="12"/>
      <c r="D379" s="11" t="s">
        <v>1007</v>
      </c>
      <c r="E379" s="11"/>
      <c r="F379" s="13"/>
      <c r="G379" s="14"/>
      <c r="H379" s="14"/>
      <c r="I379" s="15">
        <v>647.1</v>
      </c>
    </row>
    <row r="380" spans="1:9" ht="39" customHeight="1" x14ac:dyDescent="0.2">
      <c r="A380" s="16" t="s">
        <v>1008</v>
      </c>
      <c r="B380" s="17" t="s">
        <v>1009</v>
      </c>
      <c r="C380" s="18" t="s">
        <v>33</v>
      </c>
      <c r="D380" s="16" t="s">
        <v>1010</v>
      </c>
      <c r="E380" s="19" t="s">
        <v>174</v>
      </c>
      <c r="F380" s="20">
        <v>6</v>
      </c>
      <c r="G380" s="21">
        <v>17.690000000000001</v>
      </c>
      <c r="H380" s="21">
        <f>TRUNC(G380 * (1 + 22.88 / 100), 2)</f>
        <v>21.73</v>
      </c>
      <c r="I380" s="21">
        <f>TRUNC(F380 * H380, 2)</f>
        <v>130.38</v>
      </c>
    </row>
    <row r="381" spans="1:9" ht="26.1" customHeight="1" x14ac:dyDescent="0.2">
      <c r="A381" s="16" t="s">
        <v>1011</v>
      </c>
      <c r="B381" s="17" t="s">
        <v>1012</v>
      </c>
      <c r="C381" s="18" t="s">
        <v>33</v>
      </c>
      <c r="D381" s="16" t="s">
        <v>1013</v>
      </c>
      <c r="E381" s="19" t="s">
        <v>174</v>
      </c>
      <c r="F381" s="20">
        <v>24</v>
      </c>
      <c r="G381" s="21">
        <v>15.08</v>
      </c>
      <c r="H381" s="21">
        <f>TRUNC(G381 * (1 + 22.88 / 100), 2)</f>
        <v>18.53</v>
      </c>
      <c r="I381" s="21">
        <f>TRUNC(F381 * H381, 2)</f>
        <v>444.72</v>
      </c>
    </row>
    <row r="382" spans="1:9" ht="26.1" customHeight="1" x14ac:dyDescent="0.2">
      <c r="A382" s="16" t="s">
        <v>1014</v>
      </c>
      <c r="B382" s="17" t="s">
        <v>1015</v>
      </c>
      <c r="C382" s="18" t="s">
        <v>33</v>
      </c>
      <c r="D382" s="16" t="s">
        <v>1016</v>
      </c>
      <c r="E382" s="19" t="s">
        <v>174</v>
      </c>
      <c r="F382" s="20">
        <v>4</v>
      </c>
      <c r="G382" s="21">
        <v>14.65</v>
      </c>
      <c r="H382" s="21">
        <f>TRUNC(G382 * (1 + 22.88 / 100), 2)</f>
        <v>18</v>
      </c>
      <c r="I382" s="21">
        <f>TRUNC(F382 * H382, 2)</f>
        <v>72</v>
      </c>
    </row>
    <row r="383" spans="1:9" ht="24" customHeight="1" x14ac:dyDescent="0.2">
      <c r="A383" s="11" t="s">
        <v>1017</v>
      </c>
      <c r="B383" s="12"/>
      <c r="C383" s="12"/>
      <c r="D383" s="11" t="s">
        <v>1018</v>
      </c>
      <c r="E383" s="11"/>
      <c r="F383" s="13"/>
      <c r="G383" s="14"/>
      <c r="H383" s="14"/>
      <c r="I383" s="15">
        <v>3525.97</v>
      </c>
    </row>
    <row r="384" spans="1:9" ht="39" customHeight="1" x14ac:dyDescent="0.2">
      <c r="A384" s="16" t="s">
        <v>1019</v>
      </c>
      <c r="B384" s="17" t="s">
        <v>1020</v>
      </c>
      <c r="C384" s="18" t="s">
        <v>33</v>
      </c>
      <c r="D384" s="16" t="s">
        <v>1021</v>
      </c>
      <c r="E384" s="19" t="s">
        <v>61</v>
      </c>
      <c r="F384" s="20">
        <v>4</v>
      </c>
      <c r="G384" s="21">
        <v>262.32</v>
      </c>
      <c r="H384" s="21">
        <f>TRUNC(G384 * (1 + 22.88 / 100), 2)</f>
        <v>322.33</v>
      </c>
      <c r="I384" s="21">
        <f>TRUNC(F384 * H384, 2)</f>
        <v>1289.32</v>
      </c>
    </row>
    <row r="385" spans="1:9" ht="39" customHeight="1" x14ac:dyDescent="0.2">
      <c r="A385" s="16" t="s">
        <v>1022</v>
      </c>
      <c r="B385" s="17" t="s">
        <v>1023</v>
      </c>
      <c r="C385" s="18" t="s">
        <v>19</v>
      </c>
      <c r="D385" s="16" t="s">
        <v>1024</v>
      </c>
      <c r="E385" s="19" t="s">
        <v>104</v>
      </c>
      <c r="F385" s="20">
        <v>2</v>
      </c>
      <c r="G385" s="21">
        <v>806.54</v>
      </c>
      <c r="H385" s="21">
        <f>TRUNC(G385 * (1 + 22.88 / 100), 2)</f>
        <v>991.07</v>
      </c>
      <c r="I385" s="21">
        <f>TRUNC(F385 * H385, 2)</f>
        <v>1982.14</v>
      </c>
    </row>
    <row r="386" spans="1:9" ht="39" customHeight="1" x14ac:dyDescent="0.2">
      <c r="A386" s="16" t="s">
        <v>1025</v>
      </c>
      <c r="B386" s="17" t="s">
        <v>1026</v>
      </c>
      <c r="C386" s="18" t="s">
        <v>19</v>
      </c>
      <c r="D386" s="16" t="s">
        <v>1027</v>
      </c>
      <c r="E386" s="19" t="s">
        <v>41</v>
      </c>
      <c r="F386" s="20">
        <v>6</v>
      </c>
      <c r="G386" s="21">
        <v>21.8</v>
      </c>
      <c r="H386" s="21">
        <f>TRUNC(G386 * (1 + 22.88 / 100), 2)</f>
        <v>26.78</v>
      </c>
      <c r="I386" s="21">
        <f>TRUNC(F386 * H386, 2)</f>
        <v>160.68</v>
      </c>
    </row>
    <row r="387" spans="1:9" ht="26.1" customHeight="1" x14ac:dyDescent="0.2">
      <c r="A387" s="16" t="s">
        <v>1028</v>
      </c>
      <c r="B387" s="17" t="s">
        <v>1029</v>
      </c>
      <c r="C387" s="18" t="s">
        <v>33</v>
      </c>
      <c r="D387" s="16" t="s">
        <v>1030</v>
      </c>
      <c r="E387" s="19" t="s">
        <v>61</v>
      </c>
      <c r="F387" s="20">
        <v>1</v>
      </c>
      <c r="G387" s="21">
        <v>35.270000000000003</v>
      </c>
      <c r="H387" s="21">
        <f>TRUNC(G387 * (1 + 22.88 / 100), 2)</f>
        <v>43.33</v>
      </c>
      <c r="I387" s="21">
        <f>TRUNC(F387 * H387, 2)</f>
        <v>43.33</v>
      </c>
    </row>
    <row r="388" spans="1:9" ht="24" customHeight="1" x14ac:dyDescent="0.2">
      <c r="A388" s="16" t="s">
        <v>1031</v>
      </c>
      <c r="B388" s="17" t="s">
        <v>1032</v>
      </c>
      <c r="C388" s="18" t="s">
        <v>33</v>
      </c>
      <c r="D388" s="16" t="s">
        <v>1033</v>
      </c>
      <c r="E388" s="19" t="s">
        <v>61</v>
      </c>
      <c r="F388" s="20">
        <v>5</v>
      </c>
      <c r="G388" s="21">
        <v>8.2200000000000006</v>
      </c>
      <c r="H388" s="21">
        <f>TRUNC(G388 * (1 + 22.88 / 100), 2)</f>
        <v>10.1</v>
      </c>
      <c r="I388" s="21">
        <f>TRUNC(F388 * H388, 2)</f>
        <v>50.5</v>
      </c>
    </row>
    <row r="389" spans="1:9" ht="24" customHeight="1" x14ac:dyDescent="0.2">
      <c r="A389" s="11" t="s">
        <v>1034</v>
      </c>
      <c r="B389" s="12"/>
      <c r="C389" s="12"/>
      <c r="D389" s="11" t="s">
        <v>1035</v>
      </c>
      <c r="E389" s="11"/>
      <c r="F389" s="13"/>
      <c r="G389" s="14"/>
      <c r="H389" s="14"/>
      <c r="I389" s="15">
        <v>72046.66</v>
      </c>
    </row>
    <row r="390" spans="1:9" ht="24" customHeight="1" x14ac:dyDescent="0.2">
      <c r="A390" s="11" t="s">
        <v>1036</v>
      </c>
      <c r="B390" s="12"/>
      <c r="C390" s="12"/>
      <c r="D390" s="11" t="s">
        <v>1037</v>
      </c>
      <c r="E390" s="11"/>
      <c r="F390" s="13"/>
      <c r="G390" s="14"/>
      <c r="H390" s="14"/>
      <c r="I390" s="15">
        <v>197.7</v>
      </c>
    </row>
    <row r="391" spans="1:9" ht="24" customHeight="1" x14ac:dyDescent="0.2">
      <c r="A391" s="16" t="s">
        <v>1038</v>
      </c>
      <c r="B391" s="17" t="s">
        <v>1039</v>
      </c>
      <c r="C391" s="18" t="s">
        <v>33</v>
      </c>
      <c r="D391" s="16" t="s">
        <v>1040</v>
      </c>
      <c r="E391" s="19" t="s">
        <v>61</v>
      </c>
      <c r="F391" s="20">
        <v>6</v>
      </c>
      <c r="G391" s="21">
        <v>26.82</v>
      </c>
      <c r="H391" s="21">
        <f>TRUNC(G391 * (1 + 22.88 / 100), 2)</f>
        <v>32.950000000000003</v>
      </c>
      <c r="I391" s="21">
        <f>TRUNC(F391 * H391, 2)</f>
        <v>197.7</v>
      </c>
    </row>
    <row r="392" spans="1:9" ht="24" customHeight="1" x14ac:dyDescent="0.2">
      <c r="A392" s="11" t="s">
        <v>1041</v>
      </c>
      <c r="B392" s="12"/>
      <c r="C392" s="12"/>
      <c r="D392" s="11" t="s">
        <v>1042</v>
      </c>
      <c r="E392" s="11"/>
      <c r="F392" s="13"/>
      <c r="G392" s="14"/>
      <c r="H392" s="14"/>
      <c r="I392" s="15">
        <v>49349.81</v>
      </c>
    </row>
    <row r="393" spans="1:9" ht="39" customHeight="1" x14ac:dyDescent="0.2">
      <c r="A393" s="16" t="s">
        <v>1043</v>
      </c>
      <c r="B393" s="17" t="s">
        <v>1044</v>
      </c>
      <c r="C393" s="18" t="s">
        <v>19</v>
      </c>
      <c r="D393" s="16" t="s">
        <v>1045</v>
      </c>
      <c r="E393" s="19" t="s">
        <v>104</v>
      </c>
      <c r="F393" s="20">
        <v>1</v>
      </c>
      <c r="G393" s="21">
        <v>2688.99</v>
      </c>
      <c r="H393" s="21" t="str">
        <f>TRUNC(G393 * (1 + 15.28 / 100), 2) &amp;CHAR(10)&amp; "(15.28%)"</f>
        <v>3099,86
(15.28%)</v>
      </c>
      <c r="I393" s="21">
        <f>TRUNC((F393 * 1 ) * TRUNC(G393 * (1 + 15.28 / 100), 2), 2)</f>
        <v>3099.86</v>
      </c>
    </row>
    <row r="394" spans="1:9" ht="39" customHeight="1" x14ac:dyDescent="0.2">
      <c r="A394" s="16" t="s">
        <v>1046</v>
      </c>
      <c r="B394" s="17" t="s">
        <v>1047</v>
      </c>
      <c r="C394" s="18" t="s">
        <v>19</v>
      </c>
      <c r="D394" s="16" t="s">
        <v>1048</v>
      </c>
      <c r="E394" s="19" t="s">
        <v>104</v>
      </c>
      <c r="F394" s="20">
        <v>1</v>
      </c>
      <c r="G394" s="21">
        <v>5935.61</v>
      </c>
      <c r="H394" s="21" t="str">
        <f>TRUNC(G394 * (1 + 15.28 / 100), 2) &amp;CHAR(10)&amp; "(15.28%)"</f>
        <v>6842,57
(15.28%)</v>
      </c>
      <c r="I394" s="21">
        <f>TRUNC((F394 * 1 ) * TRUNC(G394 * (1 + 15.28 / 100), 2), 2)</f>
        <v>6842.57</v>
      </c>
    </row>
    <row r="395" spans="1:9" ht="39" customHeight="1" x14ac:dyDescent="0.2">
      <c r="A395" s="16" t="s">
        <v>1049</v>
      </c>
      <c r="B395" s="17" t="s">
        <v>1050</v>
      </c>
      <c r="C395" s="18" t="s">
        <v>19</v>
      </c>
      <c r="D395" s="16" t="s">
        <v>1051</v>
      </c>
      <c r="E395" s="19" t="s">
        <v>104</v>
      </c>
      <c r="F395" s="20">
        <v>1</v>
      </c>
      <c r="G395" s="21">
        <v>13923.6</v>
      </c>
      <c r="H395" s="21" t="str">
        <f>TRUNC(G395 * (1 + 15.28 / 100), 2) &amp;CHAR(10)&amp; "(15.28%)"</f>
        <v>16051,12
(15.28%)</v>
      </c>
      <c r="I395" s="21">
        <f>TRUNC((F395 * 1 ) * TRUNC(G395 * (1 + 15.28 / 100), 2), 2)</f>
        <v>16051.12</v>
      </c>
    </row>
    <row r="396" spans="1:9" ht="39" customHeight="1" x14ac:dyDescent="0.2">
      <c r="A396" s="16" t="s">
        <v>1052</v>
      </c>
      <c r="B396" s="17" t="s">
        <v>1053</v>
      </c>
      <c r="C396" s="18" t="s">
        <v>19</v>
      </c>
      <c r="D396" s="16" t="s">
        <v>1054</v>
      </c>
      <c r="E396" s="19" t="s">
        <v>104</v>
      </c>
      <c r="F396" s="20">
        <v>1</v>
      </c>
      <c r="G396" s="21">
        <v>19338.259999999998</v>
      </c>
      <c r="H396" s="21" t="str">
        <f>TRUNC(G396 * (1 + 15.28 / 100), 2) &amp;CHAR(10)&amp; "(15.28%)"</f>
        <v>22293,14
(15.28%)</v>
      </c>
      <c r="I396" s="21">
        <f>TRUNC((F396 * 1 ) * TRUNC(G396 * (1 + 15.28 / 100), 2), 2)</f>
        <v>22293.14</v>
      </c>
    </row>
    <row r="397" spans="1:9" ht="24" customHeight="1" x14ac:dyDescent="0.2">
      <c r="A397" s="16" t="s">
        <v>1055</v>
      </c>
      <c r="B397" s="17" t="s">
        <v>1056</v>
      </c>
      <c r="C397" s="18" t="s">
        <v>33</v>
      </c>
      <c r="D397" s="16" t="s">
        <v>1057</v>
      </c>
      <c r="E397" s="19" t="s">
        <v>104</v>
      </c>
      <c r="F397" s="20">
        <v>2</v>
      </c>
      <c r="G397" s="21">
        <v>432.59</v>
      </c>
      <c r="H397" s="21">
        <f>TRUNC(G397 * (1 + 22.88 / 100), 2)</f>
        <v>531.55999999999995</v>
      </c>
      <c r="I397" s="21">
        <f>TRUNC(F397 * H397, 2)</f>
        <v>1063.1199999999999</v>
      </c>
    </row>
    <row r="398" spans="1:9" ht="24" customHeight="1" x14ac:dyDescent="0.2">
      <c r="A398" s="11" t="s">
        <v>1058</v>
      </c>
      <c r="B398" s="12"/>
      <c r="C398" s="12"/>
      <c r="D398" s="11" t="s">
        <v>1059</v>
      </c>
      <c r="E398" s="11"/>
      <c r="F398" s="13"/>
      <c r="G398" s="14"/>
      <c r="H398" s="14"/>
      <c r="I398" s="15">
        <v>9072.1299999999992</v>
      </c>
    </row>
    <row r="399" spans="1:9" ht="39" customHeight="1" x14ac:dyDescent="0.2">
      <c r="A399" s="16" t="s">
        <v>1060</v>
      </c>
      <c r="B399" s="17" t="s">
        <v>1061</v>
      </c>
      <c r="C399" s="18" t="s">
        <v>19</v>
      </c>
      <c r="D399" s="16" t="s">
        <v>1062</v>
      </c>
      <c r="E399" s="19" t="s">
        <v>45</v>
      </c>
      <c r="F399" s="20">
        <v>17</v>
      </c>
      <c r="G399" s="21">
        <v>32.020000000000003</v>
      </c>
      <c r="H399" s="21">
        <f>TRUNC(G399 * (1 + 22.88 / 100), 2)</f>
        <v>39.340000000000003</v>
      </c>
      <c r="I399" s="21">
        <f>TRUNC(F399 * H399, 2)</f>
        <v>668.78</v>
      </c>
    </row>
    <row r="400" spans="1:9" ht="39" customHeight="1" x14ac:dyDescent="0.2">
      <c r="A400" s="16" t="s">
        <v>1063</v>
      </c>
      <c r="B400" s="17" t="s">
        <v>1064</v>
      </c>
      <c r="C400" s="18" t="s">
        <v>19</v>
      </c>
      <c r="D400" s="16" t="s">
        <v>1065</v>
      </c>
      <c r="E400" s="19" t="s">
        <v>45</v>
      </c>
      <c r="F400" s="20">
        <v>62</v>
      </c>
      <c r="G400" s="21">
        <v>51.01</v>
      </c>
      <c r="H400" s="21">
        <f>TRUNC(G400 * (1 + 22.88 / 100), 2)</f>
        <v>62.68</v>
      </c>
      <c r="I400" s="21">
        <f>TRUNC(F400 * H400, 2)</f>
        <v>3886.16</v>
      </c>
    </row>
    <row r="401" spans="1:9" ht="39" customHeight="1" x14ac:dyDescent="0.2">
      <c r="A401" s="16" t="s">
        <v>1066</v>
      </c>
      <c r="B401" s="17" t="s">
        <v>1067</v>
      </c>
      <c r="C401" s="18" t="s">
        <v>19</v>
      </c>
      <c r="D401" s="16" t="s">
        <v>1068</v>
      </c>
      <c r="E401" s="19" t="s">
        <v>45</v>
      </c>
      <c r="F401" s="20">
        <v>45</v>
      </c>
      <c r="G401" s="21">
        <v>75.84</v>
      </c>
      <c r="H401" s="21">
        <f>TRUNC(G401 * (1 + 22.88 / 100), 2)</f>
        <v>93.19</v>
      </c>
      <c r="I401" s="21">
        <f>TRUNC(F401 * H401, 2)</f>
        <v>4193.55</v>
      </c>
    </row>
    <row r="402" spans="1:9" ht="39" customHeight="1" x14ac:dyDescent="0.2">
      <c r="A402" s="16" t="s">
        <v>1069</v>
      </c>
      <c r="B402" s="17" t="s">
        <v>1070</v>
      </c>
      <c r="C402" s="18" t="s">
        <v>19</v>
      </c>
      <c r="D402" s="16" t="s">
        <v>1071</v>
      </c>
      <c r="E402" s="19" t="s">
        <v>45</v>
      </c>
      <c r="F402" s="20">
        <v>62</v>
      </c>
      <c r="G402" s="21">
        <v>4.25</v>
      </c>
      <c r="H402" s="21">
        <f>TRUNC(G402 * (1 + 22.88 / 100), 2)</f>
        <v>5.22</v>
      </c>
      <c r="I402" s="21">
        <f>TRUNC(F402 * H402, 2)</f>
        <v>323.64</v>
      </c>
    </row>
    <row r="403" spans="1:9" ht="24" customHeight="1" x14ac:dyDescent="0.2">
      <c r="A403" s="11" t="s">
        <v>1072</v>
      </c>
      <c r="B403" s="12"/>
      <c r="C403" s="12"/>
      <c r="D403" s="11" t="s">
        <v>1073</v>
      </c>
      <c r="E403" s="11"/>
      <c r="F403" s="13"/>
      <c r="G403" s="14"/>
      <c r="H403" s="14"/>
      <c r="I403" s="15">
        <v>2410.2600000000002</v>
      </c>
    </row>
    <row r="404" spans="1:9" ht="26.1" customHeight="1" x14ac:dyDescent="0.2">
      <c r="A404" s="16" t="s">
        <v>1074</v>
      </c>
      <c r="B404" s="17" t="s">
        <v>1075</v>
      </c>
      <c r="C404" s="18" t="s">
        <v>19</v>
      </c>
      <c r="D404" s="16" t="s">
        <v>1076</v>
      </c>
      <c r="E404" s="19" t="s">
        <v>104</v>
      </c>
      <c r="F404" s="20">
        <v>6</v>
      </c>
      <c r="G404" s="21">
        <v>16.82</v>
      </c>
      <c r="H404" s="21">
        <f t="shared" ref="H404:H410" si="32">TRUNC(G404 * (1 + 22.88 / 100), 2)</f>
        <v>20.66</v>
      </c>
      <c r="I404" s="21">
        <f t="shared" ref="I404:I410" si="33">TRUNC(F404 * H404, 2)</f>
        <v>123.96</v>
      </c>
    </row>
    <row r="405" spans="1:9" ht="51.95" customHeight="1" x14ac:dyDescent="0.2">
      <c r="A405" s="16" t="s">
        <v>1077</v>
      </c>
      <c r="B405" s="17" t="s">
        <v>465</v>
      </c>
      <c r="C405" s="18" t="s">
        <v>19</v>
      </c>
      <c r="D405" s="16" t="s">
        <v>466</v>
      </c>
      <c r="E405" s="19" t="s">
        <v>41</v>
      </c>
      <c r="F405" s="20">
        <v>1.8</v>
      </c>
      <c r="G405" s="21">
        <v>46.29</v>
      </c>
      <c r="H405" s="21">
        <f t="shared" si="32"/>
        <v>56.88</v>
      </c>
      <c r="I405" s="21">
        <f t="shared" si="33"/>
        <v>102.38</v>
      </c>
    </row>
    <row r="406" spans="1:9" ht="39" customHeight="1" x14ac:dyDescent="0.2">
      <c r="A406" s="16" t="s">
        <v>1078</v>
      </c>
      <c r="B406" s="17" t="s">
        <v>925</v>
      </c>
      <c r="C406" s="18" t="s">
        <v>19</v>
      </c>
      <c r="D406" s="16" t="s">
        <v>926</v>
      </c>
      <c r="E406" s="19" t="s">
        <v>45</v>
      </c>
      <c r="F406" s="20">
        <v>16.8</v>
      </c>
      <c r="G406" s="21">
        <v>8.93</v>
      </c>
      <c r="H406" s="21">
        <f t="shared" si="32"/>
        <v>10.97</v>
      </c>
      <c r="I406" s="21">
        <f t="shared" si="33"/>
        <v>184.29</v>
      </c>
    </row>
    <row r="407" spans="1:9" ht="39" customHeight="1" x14ac:dyDescent="0.2">
      <c r="A407" s="16" t="s">
        <v>1079</v>
      </c>
      <c r="B407" s="17" t="s">
        <v>914</v>
      </c>
      <c r="C407" s="18" t="s">
        <v>19</v>
      </c>
      <c r="D407" s="16" t="s">
        <v>915</v>
      </c>
      <c r="E407" s="19" t="s">
        <v>45</v>
      </c>
      <c r="F407" s="20">
        <v>7</v>
      </c>
      <c r="G407" s="21">
        <v>18.47</v>
      </c>
      <c r="H407" s="21">
        <f t="shared" si="32"/>
        <v>22.69</v>
      </c>
      <c r="I407" s="21">
        <f t="shared" si="33"/>
        <v>158.83000000000001</v>
      </c>
    </row>
    <row r="408" spans="1:9" ht="26.1" customHeight="1" x14ac:dyDescent="0.2">
      <c r="A408" s="16" t="s">
        <v>1080</v>
      </c>
      <c r="B408" s="17" t="s">
        <v>1081</v>
      </c>
      <c r="C408" s="18" t="s">
        <v>19</v>
      </c>
      <c r="D408" s="16" t="s">
        <v>1082</v>
      </c>
      <c r="E408" s="19" t="s">
        <v>41</v>
      </c>
      <c r="F408" s="20">
        <v>10</v>
      </c>
      <c r="G408" s="21">
        <v>65.19</v>
      </c>
      <c r="H408" s="21">
        <f t="shared" si="32"/>
        <v>80.099999999999994</v>
      </c>
      <c r="I408" s="21">
        <f t="shared" si="33"/>
        <v>801</v>
      </c>
    </row>
    <row r="409" spans="1:9" ht="39" customHeight="1" x14ac:dyDescent="0.2">
      <c r="A409" s="16" t="s">
        <v>1083</v>
      </c>
      <c r="B409" s="17" t="s">
        <v>1084</v>
      </c>
      <c r="C409" s="18" t="s">
        <v>33</v>
      </c>
      <c r="D409" s="16" t="s">
        <v>1085</v>
      </c>
      <c r="E409" s="19" t="s">
        <v>104</v>
      </c>
      <c r="F409" s="20">
        <v>6</v>
      </c>
      <c r="G409" s="21">
        <v>85.26</v>
      </c>
      <c r="H409" s="21">
        <f t="shared" si="32"/>
        <v>104.76</v>
      </c>
      <c r="I409" s="21">
        <f t="shared" si="33"/>
        <v>628.55999999999995</v>
      </c>
    </row>
    <row r="410" spans="1:9" ht="26.1" customHeight="1" x14ac:dyDescent="0.2">
      <c r="A410" s="16" t="s">
        <v>1086</v>
      </c>
      <c r="B410" s="17" t="s">
        <v>1087</v>
      </c>
      <c r="C410" s="18" t="s">
        <v>33</v>
      </c>
      <c r="D410" s="16" t="s">
        <v>1088</v>
      </c>
      <c r="E410" s="19" t="s">
        <v>174</v>
      </c>
      <c r="F410" s="20">
        <v>4</v>
      </c>
      <c r="G410" s="21">
        <v>83.67</v>
      </c>
      <c r="H410" s="21">
        <f t="shared" si="32"/>
        <v>102.81</v>
      </c>
      <c r="I410" s="21">
        <f t="shared" si="33"/>
        <v>411.24</v>
      </c>
    </row>
    <row r="411" spans="1:9" ht="24" customHeight="1" x14ac:dyDescent="0.2">
      <c r="A411" s="11" t="s">
        <v>1089</v>
      </c>
      <c r="B411" s="12"/>
      <c r="C411" s="12"/>
      <c r="D411" s="11" t="s">
        <v>1090</v>
      </c>
      <c r="E411" s="11"/>
      <c r="F411" s="13"/>
      <c r="G411" s="14"/>
      <c r="H411" s="14"/>
      <c r="I411" s="15">
        <v>2106.2399999999998</v>
      </c>
    </row>
    <row r="412" spans="1:9" ht="39" customHeight="1" x14ac:dyDescent="0.2">
      <c r="A412" s="16" t="s">
        <v>1091</v>
      </c>
      <c r="B412" s="17" t="s">
        <v>1092</v>
      </c>
      <c r="C412" s="18" t="s">
        <v>19</v>
      </c>
      <c r="D412" s="16" t="s">
        <v>1093</v>
      </c>
      <c r="E412" s="19" t="s">
        <v>45</v>
      </c>
      <c r="F412" s="20">
        <v>15.49</v>
      </c>
      <c r="G412" s="21">
        <v>17.39</v>
      </c>
      <c r="H412" s="21">
        <f>TRUNC(G412 * (1 + 22.88 / 100), 2)</f>
        <v>21.36</v>
      </c>
      <c r="I412" s="21">
        <f>TRUNC(F412 * H412, 2)</f>
        <v>330.86</v>
      </c>
    </row>
    <row r="413" spans="1:9" ht="39" customHeight="1" x14ac:dyDescent="0.2">
      <c r="A413" s="16" t="s">
        <v>1094</v>
      </c>
      <c r="B413" s="17" t="s">
        <v>1095</v>
      </c>
      <c r="C413" s="18" t="s">
        <v>19</v>
      </c>
      <c r="D413" s="16" t="s">
        <v>1096</v>
      </c>
      <c r="E413" s="19" t="s">
        <v>104</v>
      </c>
      <c r="F413" s="20">
        <v>8</v>
      </c>
      <c r="G413" s="21">
        <v>11.64</v>
      </c>
      <c r="H413" s="21">
        <f>TRUNC(G413 * (1 + 22.88 / 100), 2)</f>
        <v>14.3</v>
      </c>
      <c r="I413" s="21">
        <f>TRUNC(F413 * H413, 2)</f>
        <v>114.4</v>
      </c>
    </row>
    <row r="414" spans="1:9" ht="65.099999999999994" customHeight="1" x14ac:dyDescent="0.2">
      <c r="A414" s="16" t="s">
        <v>1097</v>
      </c>
      <c r="B414" s="17" t="s">
        <v>1098</v>
      </c>
      <c r="C414" s="18" t="s">
        <v>19</v>
      </c>
      <c r="D414" s="16" t="s">
        <v>1099</v>
      </c>
      <c r="E414" s="19" t="s">
        <v>45</v>
      </c>
      <c r="F414" s="20">
        <v>117.55</v>
      </c>
      <c r="G414" s="21">
        <v>11.5</v>
      </c>
      <c r="H414" s="21">
        <f>TRUNC(G414 * (1 + 22.88 / 100), 2)</f>
        <v>14.13</v>
      </c>
      <c r="I414" s="21">
        <f>TRUNC(F414 * H414, 2)</f>
        <v>1660.98</v>
      </c>
    </row>
    <row r="415" spans="1:9" ht="24" customHeight="1" x14ac:dyDescent="0.2">
      <c r="A415" s="11" t="s">
        <v>1100</v>
      </c>
      <c r="B415" s="12"/>
      <c r="C415" s="12"/>
      <c r="D415" s="11" t="s">
        <v>1101</v>
      </c>
      <c r="E415" s="11"/>
      <c r="F415" s="13"/>
      <c r="G415" s="14"/>
      <c r="H415" s="14"/>
      <c r="I415" s="15">
        <v>8910.52</v>
      </c>
    </row>
    <row r="416" spans="1:9" ht="26.1" customHeight="1" x14ac:dyDescent="0.2">
      <c r="A416" s="16" t="s">
        <v>1102</v>
      </c>
      <c r="B416" s="17" t="s">
        <v>1103</v>
      </c>
      <c r="C416" s="18" t="s">
        <v>33</v>
      </c>
      <c r="D416" s="16" t="s">
        <v>1104</v>
      </c>
      <c r="E416" s="19" t="s">
        <v>104</v>
      </c>
      <c r="F416" s="20">
        <v>1</v>
      </c>
      <c r="G416" s="21">
        <v>2896.52</v>
      </c>
      <c r="H416" s="21">
        <f>TRUNC(G416 * (1 + 22.88 / 100), 2)</f>
        <v>3559.24</v>
      </c>
      <c r="I416" s="21">
        <f>TRUNC(F416 * H416, 2)</f>
        <v>3559.24</v>
      </c>
    </row>
    <row r="417" spans="1:9" ht="26.1" customHeight="1" x14ac:dyDescent="0.2">
      <c r="A417" s="16" t="s">
        <v>1105</v>
      </c>
      <c r="B417" s="17" t="s">
        <v>1106</v>
      </c>
      <c r="C417" s="18" t="s">
        <v>33</v>
      </c>
      <c r="D417" s="16" t="s">
        <v>1107</v>
      </c>
      <c r="E417" s="19" t="s">
        <v>104</v>
      </c>
      <c r="F417" s="20">
        <v>5</v>
      </c>
      <c r="G417" s="21">
        <v>499.84</v>
      </c>
      <c r="H417" s="21">
        <f>TRUNC(G417 * (1 + 22.88 / 100), 2)</f>
        <v>614.20000000000005</v>
      </c>
      <c r="I417" s="21">
        <f>TRUNC(F417 * H417, 2)</f>
        <v>3071</v>
      </c>
    </row>
    <row r="418" spans="1:9" ht="26.1" customHeight="1" x14ac:dyDescent="0.2">
      <c r="A418" s="16" t="s">
        <v>1108</v>
      </c>
      <c r="B418" s="17" t="s">
        <v>1109</v>
      </c>
      <c r="C418" s="18" t="s">
        <v>33</v>
      </c>
      <c r="D418" s="16" t="s">
        <v>1110</v>
      </c>
      <c r="E418" s="19" t="s">
        <v>41</v>
      </c>
      <c r="F418" s="20">
        <v>8</v>
      </c>
      <c r="G418" s="21">
        <v>138.79</v>
      </c>
      <c r="H418" s="21">
        <f>TRUNC(G418 * (1 + 22.88 / 100), 2)</f>
        <v>170.54</v>
      </c>
      <c r="I418" s="21">
        <f>TRUNC(F418 * H418, 2)</f>
        <v>1364.32</v>
      </c>
    </row>
    <row r="419" spans="1:9" ht="26.1" customHeight="1" x14ac:dyDescent="0.2">
      <c r="A419" s="16" t="s">
        <v>1111</v>
      </c>
      <c r="B419" s="17" t="s">
        <v>1112</v>
      </c>
      <c r="C419" s="18" t="s">
        <v>33</v>
      </c>
      <c r="D419" s="16" t="s">
        <v>1113</v>
      </c>
      <c r="E419" s="19" t="s">
        <v>104</v>
      </c>
      <c r="F419" s="20">
        <v>4</v>
      </c>
      <c r="G419" s="21">
        <v>186.36</v>
      </c>
      <c r="H419" s="21">
        <f>TRUNC(G419 * (1 + 22.88 / 100), 2)</f>
        <v>228.99</v>
      </c>
      <c r="I419" s="21">
        <f>TRUNC(F419 * H419, 2)</f>
        <v>915.96</v>
      </c>
    </row>
    <row r="420" spans="1:9" ht="24" customHeight="1" x14ac:dyDescent="0.2">
      <c r="A420" s="11" t="s">
        <v>1114</v>
      </c>
      <c r="B420" s="12"/>
      <c r="C420" s="12"/>
      <c r="D420" s="11" t="s">
        <v>1115</v>
      </c>
      <c r="E420" s="11"/>
      <c r="F420" s="13"/>
      <c r="G420" s="14"/>
      <c r="H420" s="14"/>
      <c r="I420" s="15">
        <v>2873.57</v>
      </c>
    </row>
    <row r="421" spans="1:9" ht="26.1" customHeight="1" x14ac:dyDescent="0.2">
      <c r="A421" s="16" t="s">
        <v>1116</v>
      </c>
      <c r="B421" s="17" t="s">
        <v>1117</v>
      </c>
      <c r="C421" s="18" t="s">
        <v>33</v>
      </c>
      <c r="D421" s="16" t="s">
        <v>1118</v>
      </c>
      <c r="E421" s="19" t="s">
        <v>61</v>
      </c>
      <c r="F421" s="20">
        <v>2</v>
      </c>
      <c r="G421" s="21">
        <v>153.6</v>
      </c>
      <c r="H421" s="21">
        <f t="shared" ref="H421:H429" si="34">TRUNC(G421 * (1 + 22.88 / 100), 2)</f>
        <v>188.74</v>
      </c>
      <c r="I421" s="21">
        <f t="shared" ref="I421:I429" si="35">TRUNC(F421 * H421, 2)</f>
        <v>377.48</v>
      </c>
    </row>
    <row r="422" spans="1:9" ht="26.1" customHeight="1" x14ac:dyDescent="0.2">
      <c r="A422" s="16" t="s">
        <v>1119</v>
      </c>
      <c r="B422" s="17" t="s">
        <v>377</v>
      </c>
      <c r="C422" s="18" t="s">
        <v>33</v>
      </c>
      <c r="D422" s="16" t="s">
        <v>378</v>
      </c>
      <c r="E422" s="19" t="s">
        <v>61</v>
      </c>
      <c r="F422" s="20">
        <v>2</v>
      </c>
      <c r="G422" s="21">
        <v>47.99</v>
      </c>
      <c r="H422" s="21">
        <f t="shared" si="34"/>
        <v>58.97</v>
      </c>
      <c r="I422" s="21">
        <f t="shared" si="35"/>
        <v>117.94</v>
      </c>
    </row>
    <row r="423" spans="1:9" ht="39" customHeight="1" x14ac:dyDescent="0.2">
      <c r="A423" s="16" t="s">
        <v>1120</v>
      </c>
      <c r="B423" s="17" t="s">
        <v>1121</v>
      </c>
      <c r="C423" s="18" t="s">
        <v>19</v>
      </c>
      <c r="D423" s="16" t="s">
        <v>1122</v>
      </c>
      <c r="E423" s="19" t="s">
        <v>45</v>
      </c>
      <c r="F423" s="20">
        <v>7</v>
      </c>
      <c r="G423" s="21">
        <v>21.23</v>
      </c>
      <c r="H423" s="21">
        <f t="shared" si="34"/>
        <v>26.08</v>
      </c>
      <c r="I423" s="21">
        <f t="shared" si="35"/>
        <v>182.56</v>
      </c>
    </row>
    <row r="424" spans="1:9" ht="39" customHeight="1" x14ac:dyDescent="0.2">
      <c r="A424" s="16" t="s">
        <v>1123</v>
      </c>
      <c r="B424" s="17" t="s">
        <v>1124</v>
      </c>
      <c r="C424" s="18" t="s">
        <v>19</v>
      </c>
      <c r="D424" s="16" t="s">
        <v>1125</v>
      </c>
      <c r="E424" s="19" t="s">
        <v>45</v>
      </c>
      <c r="F424" s="20">
        <v>2.2000000000000002</v>
      </c>
      <c r="G424" s="21">
        <v>34.69</v>
      </c>
      <c r="H424" s="21">
        <f t="shared" si="34"/>
        <v>42.62</v>
      </c>
      <c r="I424" s="21">
        <f t="shared" si="35"/>
        <v>93.76</v>
      </c>
    </row>
    <row r="425" spans="1:9" ht="39" customHeight="1" x14ac:dyDescent="0.2">
      <c r="A425" s="16" t="s">
        <v>1126</v>
      </c>
      <c r="B425" s="17" t="s">
        <v>1127</v>
      </c>
      <c r="C425" s="18" t="s">
        <v>19</v>
      </c>
      <c r="D425" s="16" t="s">
        <v>1128</v>
      </c>
      <c r="E425" s="19" t="s">
        <v>104</v>
      </c>
      <c r="F425" s="20">
        <v>2</v>
      </c>
      <c r="G425" s="21">
        <v>30.32</v>
      </c>
      <c r="H425" s="21">
        <f t="shared" si="34"/>
        <v>37.25</v>
      </c>
      <c r="I425" s="21">
        <f t="shared" si="35"/>
        <v>74.5</v>
      </c>
    </row>
    <row r="426" spans="1:9" ht="39" customHeight="1" x14ac:dyDescent="0.2">
      <c r="A426" s="16" t="s">
        <v>1129</v>
      </c>
      <c r="B426" s="17" t="s">
        <v>1130</v>
      </c>
      <c r="C426" s="18" t="s">
        <v>19</v>
      </c>
      <c r="D426" s="16" t="s">
        <v>1131</v>
      </c>
      <c r="E426" s="19" t="s">
        <v>45</v>
      </c>
      <c r="F426" s="20">
        <v>0.8</v>
      </c>
      <c r="G426" s="21">
        <v>1217.68</v>
      </c>
      <c r="H426" s="21">
        <f t="shared" si="34"/>
        <v>1496.28</v>
      </c>
      <c r="I426" s="21">
        <f t="shared" si="35"/>
        <v>1197.02</v>
      </c>
    </row>
    <row r="427" spans="1:9" ht="26.1" customHeight="1" x14ac:dyDescent="0.2">
      <c r="A427" s="16" t="s">
        <v>1132</v>
      </c>
      <c r="B427" s="17" t="s">
        <v>179</v>
      </c>
      <c r="C427" s="18" t="s">
        <v>19</v>
      </c>
      <c r="D427" s="16" t="s">
        <v>180</v>
      </c>
      <c r="E427" s="19" t="s">
        <v>88</v>
      </c>
      <c r="F427" s="20">
        <v>1.95</v>
      </c>
      <c r="G427" s="21">
        <v>91.89</v>
      </c>
      <c r="H427" s="21">
        <f t="shared" si="34"/>
        <v>112.91</v>
      </c>
      <c r="I427" s="21">
        <f t="shared" si="35"/>
        <v>220.17</v>
      </c>
    </row>
    <row r="428" spans="1:9" ht="39" customHeight="1" x14ac:dyDescent="0.2">
      <c r="A428" s="16" t="s">
        <v>1133</v>
      </c>
      <c r="B428" s="17" t="s">
        <v>1134</v>
      </c>
      <c r="C428" s="18" t="s">
        <v>19</v>
      </c>
      <c r="D428" s="16" t="s">
        <v>1135</v>
      </c>
      <c r="E428" s="19" t="s">
        <v>88</v>
      </c>
      <c r="F428" s="20">
        <v>1.95</v>
      </c>
      <c r="G428" s="21">
        <v>198.94</v>
      </c>
      <c r="H428" s="21">
        <f t="shared" si="34"/>
        <v>244.45</v>
      </c>
      <c r="I428" s="21">
        <f t="shared" si="35"/>
        <v>476.67</v>
      </c>
    </row>
    <row r="429" spans="1:9" ht="24" customHeight="1" x14ac:dyDescent="0.2">
      <c r="A429" s="16" t="s">
        <v>1136</v>
      </c>
      <c r="B429" s="17" t="s">
        <v>235</v>
      </c>
      <c r="C429" s="18" t="s">
        <v>19</v>
      </c>
      <c r="D429" s="16" t="s">
        <v>236</v>
      </c>
      <c r="E429" s="19" t="s">
        <v>88</v>
      </c>
      <c r="F429" s="20">
        <v>1.95</v>
      </c>
      <c r="G429" s="21">
        <v>55.71</v>
      </c>
      <c r="H429" s="21">
        <f t="shared" si="34"/>
        <v>68.45</v>
      </c>
      <c r="I429" s="21">
        <f t="shared" si="35"/>
        <v>133.47</v>
      </c>
    </row>
    <row r="430" spans="1:9" ht="24" customHeight="1" x14ac:dyDescent="0.2">
      <c r="A430" s="11" t="s">
        <v>1137</v>
      </c>
      <c r="B430" s="12"/>
      <c r="C430" s="12"/>
      <c r="D430" s="11" t="s">
        <v>1138</v>
      </c>
      <c r="E430" s="11"/>
      <c r="F430" s="13"/>
      <c r="G430" s="14"/>
      <c r="H430" s="14"/>
      <c r="I430" s="15">
        <v>55571.06</v>
      </c>
    </row>
    <row r="431" spans="1:9" ht="24" customHeight="1" x14ac:dyDescent="0.2">
      <c r="A431" s="11" t="s">
        <v>1139</v>
      </c>
      <c r="B431" s="12"/>
      <c r="C431" s="12"/>
      <c r="D431" s="11" t="s">
        <v>1140</v>
      </c>
      <c r="E431" s="11"/>
      <c r="F431" s="13"/>
      <c r="G431" s="14"/>
      <c r="H431" s="14"/>
      <c r="I431" s="15">
        <v>22144.26</v>
      </c>
    </row>
    <row r="432" spans="1:9" ht="39" customHeight="1" x14ac:dyDescent="0.2">
      <c r="A432" s="16" t="s">
        <v>1141</v>
      </c>
      <c r="B432" s="17" t="s">
        <v>1142</v>
      </c>
      <c r="C432" s="18" t="s">
        <v>33</v>
      </c>
      <c r="D432" s="16" t="s">
        <v>1143</v>
      </c>
      <c r="E432" s="19" t="s">
        <v>61</v>
      </c>
      <c r="F432" s="20">
        <v>47</v>
      </c>
      <c r="G432" s="21">
        <v>11.99</v>
      </c>
      <c r="H432" s="21">
        <f t="shared" ref="H432:H438" si="36">TRUNC(G432 * (1 + 22.88 / 100), 2)</f>
        <v>14.73</v>
      </c>
      <c r="I432" s="21">
        <f t="shared" ref="I432:I438" si="37">TRUNC(F432 * H432, 2)</f>
        <v>692.31</v>
      </c>
    </row>
    <row r="433" spans="1:9" ht="39" customHeight="1" x14ac:dyDescent="0.2">
      <c r="A433" s="16" t="s">
        <v>1144</v>
      </c>
      <c r="B433" s="17" t="s">
        <v>1145</v>
      </c>
      <c r="C433" s="18" t="s">
        <v>33</v>
      </c>
      <c r="D433" s="16" t="s">
        <v>1146</v>
      </c>
      <c r="E433" s="19" t="s">
        <v>61</v>
      </c>
      <c r="F433" s="20">
        <v>337</v>
      </c>
      <c r="G433" s="21">
        <v>3.96</v>
      </c>
      <c r="H433" s="21">
        <f t="shared" si="36"/>
        <v>4.8600000000000003</v>
      </c>
      <c r="I433" s="21">
        <f t="shared" si="37"/>
        <v>1637.82</v>
      </c>
    </row>
    <row r="434" spans="1:9" ht="39" customHeight="1" x14ac:dyDescent="0.2">
      <c r="A434" s="16" t="s">
        <v>1147</v>
      </c>
      <c r="B434" s="17" t="s">
        <v>1148</v>
      </c>
      <c r="C434" s="18" t="s">
        <v>33</v>
      </c>
      <c r="D434" s="16" t="s">
        <v>1149</v>
      </c>
      <c r="E434" s="19" t="s">
        <v>61</v>
      </c>
      <c r="F434" s="20">
        <v>32</v>
      </c>
      <c r="G434" s="21">
        <v>76.430000000000007</v>
      </c>
      <c r="H434" s="21">
        <f t="shared" si="36"/>
        <v>93.91</v>
      </c>
      <c r="I434" s="21">
        <f t="shared" si="37"/>
        <v>3005.12</v>
      </c>
    </row>
    <row r="435" spans="1:9" ht="26.1" customHeight="1" x14ac:dyDescent="0.2">
      <c r="A435" s="16" t="s">
        <v>1150</v>
      </c>
      <c r="B435" s="17" t="s">
        <v>1151</v>
      </c>
      <c r="C435" s="18" t="s">
        <v>33</v>
      </c>
      <c r="D435" s="16" t="s">
        <v>1152</v>
      </c>
      <c r="E435" s="19" t="s">
        <v>45</v>
      </c>
      <c r="F435" s="20">
        <v>250</v>
      </c>
      <c r="G435" s="21">
        <v>45.83</v>
      </c>
      <c r="H435" s="21">
        <f t="shared" si="36"/>
        <v>56.31</v>
      </c>
      <c r="I435" s="21">
        <f t="shared" si="37"/>
        <v>14077.5</v>
      </c>
    </row>
    <row r="436" spans="1:9" ht="51.95" customHeight="1" x14ac:dyDescent="0.2">
      <c r="A436" s="16" t="s">
        <v>1153</v>
      </c>
      <c r="B436" s="17" t="s">
        <v>1154</v>
      </c>
      <c r="C436" s="18" t="s">
        <v>33</v>
      </c>
      <c r="D436" s="16" t="s">
        <v>1155</v>
      </c>
      <c r="E436" s="19" t="s">
        <v>61</v>
      </c>
      <c r="F436" s="20">
        <v>1</v>
      </c>
      <c r="G436" s="21">
        <v>1058.6199999999999</v>
      </c>
      <c r="H436" s="21">
        <f t="shared" si="36"/>
        <v>1300.83</v>
      </c>
      <c r="I436" s="21">
        <f t="shared" si="37"/>
        <v>1300.83</v>
      </c>
    </row>
    <row r="437" spans="1:9" ht="39" customHeight="1" x14ac:dyDescent="0.2">
      <c r="A437" s="16" t="s">
        <v>1156</v>
      </c>
      <c r="B437" s="17" t="s">
        <v>1157</v>
      </c>
      <c r="C437" s="18" t="s">
        <v>19</v>
      </c>
      <c r="D437" s="16" t="s">
        <v>1158</v>
      </c>
      <c r="E437" s="19" t="s">
        <v>45</v>
      </c>
      <c r="F437" s="20">
        <v>47</v>
      </c>
      <c r="G437" s="21">
        <v>11.4</v>
      </c>
      <c r="H437" s="21">
        <f t="shared" si="36"/>
        <v>14</v>
      </c>
      <c r="I437" s="21">
        <f t="shared" si="37"/>
        <v>658</v>
      </c>
    </row>
    <row r="438" spans="1:9" ht="26.1" customHeight="1" x14ac:dyDescent="0.2">
      <c r="A438" s="16" t="s">
        <v>1159</v>
      </c>
      <c r="B438" s="17" t="s">
        <v>1160</v>
      </c>
      <c r="C438" s="18" t="s">
        <v>33</v>
      </c>
      <c r="D438" s="16" t="s">
        <v>1161</v>
      </c>
      <c r="E438" s="19" t="s">
        <v>45</v>
      </c>
      <c r="F438" s="20">
        <v>47</v>
      </c>
      <c r="G438" s="21">
        <v>13.38</v>
      </c>
      <c r="H438" s="21">
        <f t="shared" si="36"/>
        <v>16.440000000000001</v>
      </c>
      <c r="I438" s="21">
        <f t="shared" si="37"/>
        <v>772.68</v>
      </c>
    </row>
    <row r="439" spans="1:9" ht="24" customHeight="1" x14ac:dyDescent="0.2">
      <c r="A439" s="11" t="s">
        <v>1162</v>
      </c>
      <c r="B439" s="12"/>
      <c r="C439" s="12"/>
      <c r="D439" s="11" t="s">
        <v>1163</v>
      </c>
      <c r="E439" s="11"/>
      <c r="F439" s="13"/>
      <c r="G439" s="14"/>
      <c r="H439" s="14"/>
      <c r="I439" s="15">
        <v>12991.48</v>
      </c>
    </row>
    <row r="440" spans="1:9" ht="39" customHeight="1" x14ac:dyDescent="0.2">
      <c r="A440" s="16" t="s">
        <v>1164</v>
      </c>
      <c r="B440" s="17" t="s">
        <v>1165</v>
      </c>
      <c r="C440" s="18" t="s">
        <v>33</v>
      </c>
      <c r="D440" s="16" t="s">
        <v>1166</v>
      </c>
      <c r="E440" s="19" t="s">
        <v>45</v>
      </c>
      <c r="F440" s="20">
        <v>80</v>
      </c>
      <c r="G440" s="21">
        <v>52.76</v>
      </c>
      <c r="H440" s="21">
        <f t="shared" ref="H440:H452" si="38">TRUNC(G440 * (1 + 22.88 / 100), 2)</f>
        <v>64.83</v>
      </c>
      <c r="I440" s="21">
        <f t="shared" ref="I440:I452" si="39">TRUNC(F440 * H440, 2)</f>
        <v>5186.3999999999996</v>
      </c>
    </row>
    <row r="441" spans="1:9" ht="26.1" customHeight="1" x14ac:dyDescent="0.2">
      <c r="A441" s="16" t="s">
        <v>1167</v>
      </c>
      <c r="B441" s="17" t="s">
        <v>1168</v>
      </c>
      <c r="C441" s="18" t="s">
        <v>33</v>
      </c>
      <c r="D441" s="16" t="s">
        <v>1169</v>
      </c>
      <c r="E441" s="19" t="s">
        <v>45</v>
      </c>
      <c r="F441" s="20">
        <v>40</v>
      </c>
      <c r="G441" s="21">
        <v>39.78</v>
      </c>
      <c r="H441" s="21">
        <f t="shared" si="38"/>
        <v>48.88</v>
      </c>
      <c r="I441" s="21">
        <f t="shared" si="39"/>
        <v>1955.2</v>
      </c>
    </row>
    <row r="442" spans="1:9" ht="39" customHeight="1" x14ac:dyDescent="0.2">
      <c r="A442" s="16" t="s">
        <v>1170</v>
      </c>
      <c r="B442" s="17" t="s">
        <v>1171</v>
      </c>
      <c r="C442" s="18" t="s">
        <v>19</v>
      </c>
      <c r="D442" s="16" t="s">
        <v>1172</v>
      </c>
      <c r="E442" s="19" t="s">
        <v>104</v>
      </c>
      <c r="F442" s="20">
        <v>8</v>
      </c>
      <c r="G442" s="21">
        <v>22.64</v>
      </c>
      <c r="H442" s="21">
        <f t="shared" si="38"/>
        <v>27.82</v>
      </c>
      <c r="I442" s="21">
        <f t="shared" si="39"/>
        <v>222.56</v>
      </c>
    </row>
    <row r="443" spans="1:9" ht="39" customHeight="1" x14ac:dyDescent="0.2">
      <c r="A443" s="16" t="s">
        <v>1173</v>
      </c>
      <c r="B443" s="17" t="s">
        <v>1174</v>
      </c>
      <c r="C443" s="18" t="s">
        <v>19</v>
      </c>
      <c r="D443" s="16" t="s">
        <v>1175</v>
      </c>
      <c r="E443" s="19" t="s">
        <v>45</v>
      </c>
      <c r="F443" s="20">
        <v>16</v>
      </c>
      <c r="G443" s="21">
        <v>13.72</v>
      </c>
      <c r="H443" s="21">
        <f t="shared" si="38"/>
        <v>16.850000000000001</v>
      </c>
      <c r="I443" s="21">
        <f t="shared" si="39"/>
        <v>269.60000000000002</v>
      </c>
    </row>
    <row r="444" spans="1:9" ht="39" customHeight="1" x14ac:dyDescent="0.2">
      <c r="A444" s="16" t="s">
        <v>1176</v>
      </c>
      <c r="B444" s="17" t="s">
        <v>1177</v>
      </c>
      <c r="C444" s="18" t="s">
        <v>33</v>
      </c>
      <c r="D444" s="16" t="s">
        <v>1178</v>
      </c>
      <c r="E444" s="19" t="s">
        <v>45</v>
      </c>
      <c r="F444" s="20">
        <v>24</v>
      </c>
      <c r="G444" s="21">
        <v>21.22</v>
      </c>
      <c r="H444" s="21">
        <f t="shared" si="38"/>
        <v>26.07</v>
      </c>
      <c r="I444" s="21">
        <f t="shared" si="39"/>
        <v>625.67999999999995</v>
      </c>
    </row>
    <row r="445" spans="1:9" ht="39" customHeight="1" x14ac:dyDescent="0.2">
      <c r="A445" s="16" t="s">
        <v>1179</v>
      </c>
      <c r="B445" s="17" t="s">
        <v>914</v>
      </c>
      <c r="C445" s="18" t="s">
        <v>19</v>
      </c>
      <c r="D445" s="16" t="s">
        <v>915</v>
      </c>
      <c r="E445" s="19" t="s">
        <v>45</v>
      </c>
      <c r="F445" s="20">
        <v>16</v>
      </c>
      <c r="G445" s="21">
        <v>18.47</v>
      </c>
      <c r="H445" s="21">
        <f t="shared" si="38"/>
        <v>22.69</v>
      </c>
      <c r="I445" s="21">
        <f t="shared" si="39"/>
        <v>363.04</v>
      </c>
    </row>
    <row r="446" spans="1:9" ht="24" customHeight="1" x14ac:dyDescent="0.2">
      <c r="A446" s="16" t="s">
        <v>1180</v>
      </c>
      <c r="B446" s="17" t="s">
        <v>1181</v>
      </c>
      <c r="C446" s="18" t="s">
        <v>33</v>
      </c>
      <c r="D446" s="16" t="s">
        <v>1182</v>
      </c>
      <c r="E446" s="19" t="s">
        <v>41</v>
      </c>
      <c r="F446" s="20">
        <v>2.4</v>
      </c>
      <c r="G446" s="21">
        <v>56.6</v>
      </c>
      <c r="H446" s="21">
        <f t="shared" si="38"/>
        <v>69.55</v>
      </c>
      <c r="I446" s="21">
        <f t="shared" si="39"/>
        <v>166.92</v>
      </c>
    </row>
    <row r="447" spans="1:9" ht="39" customHeight="1" x14ac:dyDescent="0.2">
      <c r="A447" s="16" t="s">
        <v>1183</v>
      </c>
      <c r="B447" s="17" t="s">
        <v>1184</v>
      </c>
      <c r="C447" s="18" t="s">
        <v>33</v>
      </c>
      <c r="D447" s="16" t="s">
        <v>1185</v>
      </c>
      <c r="E447" s="19" t="s">
        <v>61</v>
      </c>
      <c r="F447" s="20">
        <v>8</v>
      </c>
      <c r="G447" s="21">
        <v>54.88</v>
      </c>
      <c r="H447" s="21">
        <f t="shared" si="38"/>
        <v>67.430000000000007</v>
      </c>
      <c r="I447" s="21">
        <f t="shared" si="39"/>
        <v>539.44000000000005</v>
      </c>
    </row>
    <row r="448" spans="1:9" ht="26.1" customHeight="1" x14ac:dyDescent="0.2">
      <c r="A448" s="16" t="s">
        <v>1186</v>
      </c>
      <c r="B448" s="17" t="s">
        <v>1187</v>
      </c>
      <c r="C448" s="18" t="s">
        <v>33</v>
      </c>
      <c r="D448" s="16" t="s">
        <v>1188</v>
      </c>
      <c r="E448" s="19" t="s">
        <v>61</v>
      </c>
      <c r="F448" s="20">
        <v>8</v>
      </c>
      <c r="G448" s="21">
        <v>103.26</v>
      </c>
      <c r="H448" s="21">
        <f t="shared" si="38"/>
        <v>126.88</v>
      </c>
      <c r="I448" s="21">
        <f t="shared" si="39"/>
        <v>1015.04</v>
      </c>
    </row>
    <row r="449" spans="1:9" ht="26.1" customHeight="1" x14ac:dyDescent="0.2">
      <c r="A449" s="16" t="s">
        <v>1189</v>
      </c>
      <c r="B449" s="17" t="s">
        <v>1190</v>
      </c>
      <c r="C449" s="18" t="s">
        <v>33</v>
      </c>
      <c r="D449" s="16" t="s">
        <v>1191</v>
      </c>
      <c r="E449" s="19" t="s">
        <v>61</v>
      </c>
      <c r="F449" s="20">
        <v>120</v>
      </c>
      <c r="G449" s="21">
        <v>1.05</v>
      </c>
      <c r="H449" s="21">
        <f t="shared" si="38"/>
        <v>1.29</v>
      </c>
      <c r="I449" s="21">
        <f t="shared" si="39"/>
        <v>154.80000000000001</v>
      </c>
    </row>
    <row r="450" spans="1:9" ht="39" customHeight="1" x14ac:dyDescent="0.2">
      <c r="A450" s="16" t="s">
        <v>1192</v>
      </c>
      <c r="B450" s="17" t="s">
        <v>1193</v>
      </c>
      <c r="C450" s="18" t="s">
        <v>33</v>
      </c>
      <c r="D450" s="16" t="s">
        <v>1194</v>
      </c>
      <c r="E450" s="19" t="s">
        <v>61</v>
      </c>
      <c r="F450" s="20">
        <v>16</v>
      </c>
      <c r="G450" s="21">
        <v>78.91</v>
      </c>
      <c r="H450" s="21">
        <f t="shared" si="38"/>
        <v>96.96</v>
      </c>
      <c r="I450" s="21">
        <f t="shared" si="39"/>
        <v>1551.36</v>
      </c>
    </row>
    <row r="451" spans="1:9" ht="39" customHeight="1" x14ac:dyDescent="0.2">
      <c r="A451" s="16" t="s">
        <v>1195</v>
      </c>
      <c r="B451" s="17" t="s">
        <v>1196</v>
      </c>
      <c r="C451" s="18" t="s">
        <v>19</v>
      </c>
      <c r="D451" s="16" t="s">
        <v>1197</v>
      </c>
      <c r="E451" s="19" t="s">
        <v>104</v>
      </c>
      <c r="F451" s="20">
        <v>32</v>
      </c>
      <c r="G451" s="21">
        <v>14.06</v>
      </c>
      <c r="H451" s="21">
        <f t="shared" si="38"/>
        <v>17.27</v>
      </c>
      <c r="I451" s="21">
        <f t="shared" si="39"/>
        <v>552.64</v>
      </c>
    </row>
    <row r="452" spans="1:9" ht="39" customHeight="1" x14ac:dyDescent="0.2">
      <c r="A452" s="16" t="s">
        <v>1198</v>
      </c>
      <c r="B452" s="17" t="s">
        <v>1145</v>
      </c>
      <c r="C452" s="18" t="s">
        <v>33</v>
      </c>
      <c r="D452" s="16" t="s">
        <v>1146</v>
      </c>
      <c r="E452" s="19" t="s">
        <v>61</v>
      </c>
      <c r="F452" s="20">
        <v>80</v>
      </c>
      <c r="G452" s="21">
        <v>3.96</v>
      </c>
      <c r="H452" s="21">
        <f t="shared" si="38"/>
        <v>4.8600000000000003</v>
      </c>
      <c r="I452" s="21">
        <f t="shared" si="39"/>
        <v>388.8</v>
      </c>
    </row>
    <row r="453" spans="1:9" ht="24" customHeight="1" x14ac:dyDescent="0.2">
      <c r="A453" s="11" t="s">
        <v>1199</v>
      </c>
      <c r="B453" s="12"/>
      <c r="C453" s="12"/>
      <c r="D453" s="11" t="s">
        <v>1200</v>
      </c>
      <c r="E453" s="11"/>
      <c r="F453" s="13"/>
      <c r="G453" s="14"/>
      <c r="H453" s="14"/>
      <c r="I453" s="15">
        <v>20435.32</v>
      </c>
    </row>
    <row r="454" spans="1:9" ht="26.1" customHeight="1" x14ac:dyDescent="0.2">
      <c r="A454" s="16" t="s">
        <v>1201</v>
      </c>
      <c r="B454" s="17" t="s">
        <v>179</v>
      </c>
      <c r="C454" s="18" t="s">
        <v>19</v>
      </c>
      <c r="D454" s="16" t="s">
        <v>180</v>
      </c>
      <c r="E454" s="19" t="s">
        <v>88</v>
      </c>
      <c r="F454" s="20">
        <v>28.06</v>
      </c>
      <c r="G454" s="21">
        <v>91.89</v>
      </c>
      <c r="H454" s="21">
        <f t="shared" ref="H454:H463" si="40">TRUNC(G454 * (1 + 22.88 / 100), 2)</f>
        <v>112.91</v>
      </c>
      <c r="I454" s="21">
        <f t="shared" ref="I454:I463" si="41">TRUNC(F454 * H454, 2)</f>
        <v>3168.25</v>
      </c>
    </row>
    <row r="455" spans="1:9" ht="24" customHeight="1" x14ac:dyDescent="0.2">
      <c r="A455" s="16" t="s">
        <v>1202</v>
      </c>
      <c r="B455" s="17" t="s">
        <v>235</v>
      </c>
      <c r="C455" s="18" t="s">
        <v>19</v>
      </c>
      <c r="D455" s="16" t="s">
        <v>236</v>
      </c>
      <c r="E455" s="19" t="s">
        <v>88</v>
      </c>
      <c r="F455" s="20">
        <v>28.06</v>
      </c>
      <c r="G455" s="21">
        <v>55.71</v>
      </c>
      <c r="H455" s="21">
        <f t="shared" si="40"/>
        <v>68.45</v>
      </c>
      <c r="I455" s="21">
        <f t="shared" si="41"/>
        <v>1920.7</v>
      </c>
    </row>
    <row r="456" spans="1:9" ht="26.1" customHeight="1" x14ac:dyDescent="0.2">
      <c r="A456" s="16" t="s">
        <v>1203</v>
      </c>
      <c r="B456" s="17" t="s">
        <v>1204</v>
      </c>
      <c r="C456" s="18" t="s">
        <v>19</v>
      </c>
      <c r="D456" s="16" t="s">
        <v>1205</v>
      </c>
      <c r="E456" s="19" t="s">
        <v>104</v>
      </c>
      <c r="F456" s="20">
        <v>12</v>
      </c>
      <c r="G456" s="21">
        <v>88.51</v>
      </c>
      <c r="H456" s="21">
        <f t="shared" si="40"/>
        <v>108.76</v>
      </c>
      <c r="I456" s="21">
        <f t="shared" si="41"/>
        <v>1305.1199999999999</v>
      </c>
    </row>
    <row r="457" spans="1:9" ht="26.1" customHeight="1" x14ac:dyDescent="0.2">
      <c r="A457" s="16" t="s">
        <v>1206</v>
      </c>
      <c r="B457" s="17" t="s">
        <v>665</v>
      </c>
      <c r="C457" s="18" t="s">
        <v>19</v>
      </c>
      <c r="D457" s="16" t="s">
        <v>666</v>
      </c>
      <c r="E457" s="19" t="s">
        <v>45</v>
      </c>
      <c r="F457" s="20">
        <v>112.5</v>
      </c>
      <c r="G457" s="21">
        <v>53.36</v>
      </c>
      <c r="H457" s="21">
        <f t="shared" si="40"/>
        <v>65.56</v>
      </c>
      <c r="I457" s="21">
        <f t="shared" si="41"/>
        <v>7375.5</v>
      </c>
    </row>
    <row r="458" spans="1:9" ht="39" customHeight="1" x14ac:dyDescent="0.2">
      <c r="A458" s="16" t="s">
        <v>1207</v>
      </c>
      <c r="B458" s="17" t="s">
        <v>1208</v>
      </c>
      <c r="C458" s="18" t="s">
        <v>33</v>
      </c>
      <c r="D458" s="16" t="s">
        <v>1209</v>
      </c>
      <c r="E458" s="19" t="s">
        <v>61</v>
      </c>
      <c r="F458" s="20">
        <v>12</v>
      </c>
      <c r="G458" s="21">
        <v>224.69</v>
      </c>
      <c r="H458" s="21">
        <f t="shared" si="40"/>
        <v>276.08999999999997</v>
      </c>
      <c r="I458" s="21">
        <f t="shared" si="41"/>
        <v>3313.08</v>
      </c>
    </row>
    <row r="459" spans="1:9" ht="26.1" customHeight="1" x14ac:dyDescent="0.2">
      <c r="A459" s="16" t="s">
        <v>1210</v>
      </c>
      <c r="B459" s="17" t="s">
        <v>1211</v>
      </c>
      <c r="C459" s="18" t="s">
        <v>33</v>
      </c>
      <c r="D459" s="16" t="s">
        <v>1212</v>
      </c>
      <c r="E459" s="19" t="s">
        <v>61</v>
      </c>
      <c r="F459" s="20">
        <v>12</v>
      </c>
      <c r="G459" s="21">
        <v>6.52</v>
      </c>
      <c r="H459" s="21">
        <f t="shared" si="40"/>
        <v>8.01</v>
      </c>
      <c r="I459" s="21">
        <f t="shared" si="41"/>
        <v>96.12</v>
      </c>
    </row>
    <row r="460" spans="1:9" ht="26.1" customHeight="1" x14ac:dyDescent="0.2">
      <c r="A460" s="16" t="s">
        <v>1213</v>
      </c>
      <c r="B460" s="17" t="s">
        <v>1214</v>
      </c>
      <c r="C460" s="18" t="s">
        <v>33</v>
      </c>
      <c r="D460" s="16" t="s">
        <v>1215</v>
      </c>
      <c r="E460" s="19" t="s">
        <v>61</v>
      </c>
      <c r="F460" s="20">
        <v>8</v>
      </c>
      <c r="G460" s="21">
        <v>4.51</v>
      </c>
      <c r="H460" s="21">
        <f t="shared" si="40"/>
        <v>5.54</v>
      </c>
      <c r="I460" s="21">
        <f t="shared" si="41"/>
        <v>44.32</v>
      </c>
    </row>
    <row r="461" spans="1:9" ht="26.1" customHeight="1" x14ac:dyDescent="0.2">
      <c r="A461" s="16" t="s">
        <v>1216</v>
      </c>
      <c r="B461" s="17" t="s">
        <v>1217</v>
      </c>
      <c r="C461" s="18" t="s">
        <v>33</v>
      </c>
      <c r="D461" s="16" t="s">
        <v>1152</v>
      </c>
      <c r="E461" s="19" t="s">
        <v>45</v>
      </c>
      <c r="F461" s="20">
        <v>20.48</v>
      </c>
      <c r="G461" s="21">
        <v>50.59</v>
      </c>
      <c r="H461" s="21">
        <f t="shared" si="40"/>
        <v>62.16</v>
      </c>
      <c r="I461" s="21">
        <f t="shared" si="41"/>
        <v>1273.03</v>
      </c>
    </row>
    <row r="462" spans="1:9" ht="39" customHeight="1" x14ac:dyDescent="0.2">
      <c r="A462" s="16" t="s">
        <v>1218</v>
      </c>
      <c r="B462" s="17" t="s">
        <v>1193</v>
      </c>
      <c r="C462" s="18" t="s">
        <v>33</v>
      </c>
      <c r="D462" s="16" t="s">
        <v>1194</v>
      </c>
      <c r="E462" s="19" t="s">
        <v>61</v>
      </c>
      <c r="F462" s="20">
        <v>8</v>
      </c>
      <c r="G462" s="21">
        <v>78.91</v>
      </c>
      <c r="H462" s="21">
        <f t="shared" si="40"/>
        <v>96.96</v>
      </c>
      <c r="I462" s="21">
        <f t="shared" si="41"/>
        <v>775.68</v>
      </c>
    </row>
    <row r="463" spans="1:9" ht="39" customHeight="1" x14ac:dyDescent="0.2">
      <c r="A463" s="16" t="s">
        <v>1219</v>
      </c>
      <c r="B463" s="17" t="s">
        <v>1220</v>
      </c>
      <c r="C463" s="18" t="s">
        <v>33</v>
      </c>
      <c r="D463" s="16" t="s">
        <v>1221</v>
      </c>
      <c r="E463" s="19" t="s">
        <v>61</v>
      </c>
      <c r="F463" s="20">
        <v>12</v>
      </c>
      <c r="G463" s="21">
        <v>78.91</v>
      </c>
      <c r="H463" s="21">
        <f t="shared" si="40"/>
        <v>96.96</v>
      </c>
      <c r="I463" s="21">
        <f t="shared" si="41"/>
        <v>1163.52</v>
      </c>
    </row>
    <row r="464" spans="1:9" ht="24" customHeight="1" x14ac:dyDescent="0.2">
      <c r="A464" s="11" t="s">
        <v>1222</v>
      </c>
      <c r="B464" s="12"/>
      <c r="C464" s="12"/>
      <c r="D464" s="11" t="s">
        <v>453</v>
      </c>
      <c r="E464" s="11"/>
      <c r="F464" s="13"/>
      <c r="G464" s="14"/>
      <c r="H464" s="14"/>
      <c r="I464" s="15">
        <v>167821.39</v>
      </c>
    </row>
    <row r="465" spans="1:9" ht="24" customHeight="1" x14ac:dyDescent="0.2">
      <c r="A465" s="11" t="s">
        <v>1223</v>
      </c>
      <c r="B465" s="12"/>
      <c r="C465" s="12"/>
      <c r="D465" s="11" t="s">
        <v>1224</v>
      </c>
      <c r="E465" s="11"/>
      <c r="F465" s="13"/>
      <c r="G465" s="14"/>
      <c r="H465" s="14"/>
      <c r="I465" s="15">
        <v>65836.490000000005</v>
      </c>
    </row>
    <row r="466" spans="1:9" ht="51.95" customHeight="1" x14ac:dyDescent="0.2">
      <c r="A466" s="16" t="s">
        <v>1225</v>
      </c>
      <c r="B466" s="17" t="s">
        <v>1226</v>
      </c>
      <c r="C466" s="18" t="s">
        <v>33</v>
      </c>
      <c r="D466" s="16" t="s">
        <v>1227</v>
      </c>
      <c r="E466" s="19" t="s">
        <v>41</v>
      </c>
      <c r="F466" s="20">
        <v>225.29</v>
      </c>
      <c r="G466" s="21">
        <v>237.82</v>
      </c>
      <c r="H466" s="21">
        <f>TRUNC(G466 * (1 + 22.88 / 100), 2)</f>
        <v>292.23</v>
      </c>
      <c r="I466" s="21">
        <f>TRUNC(F466 * H466, 2)</f>
        <v>65836.490000000005</v>
      </c>
    </row>
    <row r="467" spans="1:9" ht="24" customHeight="1" x14ac:dyDescent="0.2">
      <c r="A467" s="11" t="s">
        <v>1228</v>
      </c>
      <c r="B467" s="12"/>
      <c r="C467" s="12"/>
      <c r="D467" s="11" t="s">
        <v>1229</v>
      </c>
      <c r="E467" s="11"/>
      <c r="F467" s="13"/>
      <c r="G467" s="14"/>
      <c r="H467" s="14"/>
      <c r="I467" s="15">
        <v>45045.599999999999</v>
      </c>
    </row>
    <row r="468" spans="1:9" ht="51.95" customHeight="1" x14ac:dyDescent="0.2">
      <c r="A468" s="16" t="s">
        <v>1230</v>
      </c>
      <c r="B468" s="17" t="s">
        <v>1231</v>
      </c>
      <c r="C468" s="18" t="s">
        <v>33</v>
      </c>
      <c r="D468" s="16" t="s">
        <v>1232</v>
      </c>
      <c r="E468" s="19" t="s">
        <v>41</v>
      </c>
      <c r="F468" s="20">
        <v>76.98</v>
      </c>
      <c r="G468" s="21">
        <v>35.090000000000003</v>
      </c>
      <c r="H468" s="21">
        <f>TRUNC(G468 * (1 + 22.88 / 100), 2)</f>
        <v>43.11</v>
      </c>
      <c r="I468" s="21">
        <f>TRUNC(F468 * H468, 2)</f>
        <v>3318.6</v>
      </c>
    </row>
    <row r="469" spans="1:9" ht="26.1" customHeight="1" x14ac:dyDescent="0.2">
      <c r="A469" s="16" t="s">
        <v>1233</v>
      </c>
      <c r="B469" s="17" t="s">
        <v>1234</v>
      </c>
      <c r="C469" s="18" t="s">
        <v>33</v>
      </c>
      <c r="D469" s="16" t="s">
        <v>1235</v>
      </c>
      <c r="E469" s="19" t="s">
        <v>41</v>
      </c>
      <c r="F469" s="20">
        <v>76.98</v>
      </c>
      <c r="G469" s="21">
        <v>35.89</v>
      </c>
      <c r="H469" s="21">
        <f>TRUNC(G469 * (1 + 22.88 / 100), 2)</f>
        <v>44.1</v>
      </c>
      <c r="I469" s="21">
        <f>TRUNC(F469 * H469, 2)</f>
        <v>3394.81</v>
      </c>
    </row>
    <row r="470" spans="1:9" ht="39" customHeight="1" x14ac:dyDescent="0.2">
      <c r="A470" s="16" t="s">
        <v>1236</v>
      </c>
      <c r="B470" s="17" t="s">
        <v>598</v>
      </c>
      <c r="C470" s="18" t="s">
        <v>33</v>
      </c>
      <c r="D470" s="16" t="s">
        <v>599</v>
      </c>
      <c r="E470" s="19" t="s">
        <v>41</v>
      </c>
      <c r="F470" s="20">
        <v>76.98</v>
      </c>
      <c r="G470" s="21">
        <v>405.24</v>
      </c>
      <c r="H470" s="21">
        <f>TRUNC(G470 * (1 + 22.88 / 100), 2)</f>
        <v>497.95</v>
      </c>
      <c r="I470" s="21">
        <f>TRUNC(F470 * H470, 2)</f>
        <v>38332.19</v>
      </c>
    </row>
    <row r="471" spans="1:9" ht="24" customHeight="1" x14ac:dyDescent="0.2">
      <c r="A471" s="11" t="s">
        <v>1237</v>
      </c>
      <c r="B471" s="12"/>
      <c r="C471" s="12"/>
      <c r="D471" s="11" t="s">
        <v>1238</v>
      </c>
      <c r="E471" s="11"/>
      <c r="F471" s="13"/>
      <c r="G471" s="14"/>
      <c r="H471" s="14"/>
      <c r="I471" s="15">
        <v>2293.8200000000002</v>
      </c>
    </row>
    <row r="472" spans="1:9" ht="51.95" customHeight="1" x14ac:dyDescent="0.2">
      <c r="A472" s="16" t="s">
        <v>1239</v>
      </c>
      <c r="B472" s="17" t="s">
        <v>1231</v>
      </c>
      <c r="C472" s="18" t="s">
        <v>33</v>
      </c>
      <c r="D472" s="16" t="s">
        <v>1232</v>
      </c>
      <c r="E472" s="19" t="s">
        <v>41</v>
      </c>
      <c r="F472" s="20">
        <v>3.92</v>
      </c>
      <c r="G472" s="21">
        <v>35.090000000000003</v>
      </c>
      <c r="H472" s="21">
        <f>TRUNC(G472 * (1 + 22.88 / 100), 2)</f>
        <v>43.11</v>
      </c>
      <c r="I472" s="21">
        <f>TRUNC(F472 * H472, 2)</f>
        <v>168.99</v>
      </c>
    </row>
    <row r="473" spans="1:9" ht="26.1" customHeight="1" x14ac:dyDescent="0.2">
      <c r="A473" s="16" t="s">
        <v>1240</v>
      </c>
      <c r="B473" s="17" t="s">
        <v>1234</v>
      </c>
      <c r="C473" s="18" t="s">
        <v>33</v>
      </c>
      <c r="D473" s="16" t="s">
        <v>1235</v>
      </c>
      <c r="E473" s="19" t="s">
        <v>41</v>
      </c>
      <c r="F473" s="20">
        <v>3.92</v>
      </c>
      <c r="G473" s="21">
        <v>35.89</v>
      </c>
      <c r="H473" s="21">
        <f>TRUNC(G473 * (1 + 22.88 / 100), 2)</f>
        <v>44.1</v>
      </c>
      <c r="I473" s="21">
        <f>TRUNC(F473 * H473, 2)</f>
        <v>172.87</v>
      </c>
    </row>
    <row r="474" spans="1:9" ht="39" customHeight="1" x14ac:dyDescent="0.2">
      <c r="A474" s="16" t="s">
        <v>1241</v>
      </c>
      <c r="B474" s="17" t="s">
        <v>598</v>
      </c>
      <c r="C474" s="18" t="s">
        <v>33</v>
      </c>
      <c r="D474" s="16" t="s">
        <v>599</v>
      </c>
      <c r="E474" s="19" t="s">
        <v>41</v>
      </c>
      <c r="F474" s="20">
        <v>3.92</v>
      </c>
      <c r="G474" s="21">
        <v>405.24</v>
      </c>
      <c r="H474" s="21">
        <f>TRUNC(G474 * (1 + 22.88 / 100), 2)</f>
        <v>497.95</v>
      </c>
      <c r="I474" s="21">
        <f>TRUNC(F474 * H474, 2)</f>
        <v>1951.96</v>
      </c>
    </row>
    <row r="475" spans="1:9" ht="24" customHeight="1" x14ac:dyDescent="0.2">
      <c r="A475" s="11" t="s">
        <v>1242</v>
      </c>
      <c r="B475" s="12"/>
      <c r="C475" s="12"/>
      <c r="D475" s="11" t="s">
        <v>1243</v>
      </c>
      <c r="E475" s="11"/>
      <c r="F475" s="13"/>
      <c r="G475" s="14"/>
      <c r="H475" s="14"/>
      <c r="I475" s="15">
        <v>6498.94</v>
      </c>
    </row>
    <row r="476" spans="1:9" ht="65.099999999999994" customHeight="1" x14ac:dyDescent="0.2">
      <c r="A476" s="16" t="s">
        <v>1244</v>
      </c>
      <c r="B476" s="17" t="s">
        <v>1245</v>
      </c>
      <c r="C476" s="18" t="s">
        <v>33</v>
      </c>
      <c r="D476" s="16" t="s">
        <v>1246</v>
      </c>
      <c r="E476" s="19" t="s">
        <v>45</v>
      </c>
      <c r="F476" s="20">
        <v>26.24</v>
      </c>
      <c r="G476" s="21">
        <v>155.22999999999999</v>
      </c>
      <c r="H476" s="21">
        <f>TRUNC(G476 * (1 + 22.88 / 100), 2)</f>
        <v>190.74</v>
      </c>
      <c r="I476" s="21">
        <f>TRUNC(F476 * H476, 2)</f>
        <v>5005.01</v>
      </c>
    </row>
    <row r="477" spans="1:9" ht="65.099999999999994" customHeight="1" x14ac:dyDescent="0.2">
      <c r="A477" s="16" t="s">
        <v>1247</v>
      </c>
      <c r="B477" s="17" t="s">
        <v>1248</v>
      </c>
      <c r="C477" s="18" t="s">
        <v>33</v>
      </c>
      <c r="D477" s="16" t="s">
        <v>1249</v>
      </c>
      <c r="E477" s="19" t="s">
        <v>45</v>
      </c>
      <c r="F477" s="20">
        <v>8.76</v>
      </c>
      <c r="G477" s="21">
        <v>138.79</v>
      </c>
      <c r="H477" s="21">
        <f>TRUNC(G477 * (1 + 22.88 / 100), 2)</f>
        <v>170.54</v>
      </c>
      <c r="I477" s="21">
        <f>TRUNC(F477 * H477, 2)</f>
        <v>1493.93</v>
      </c>
    </row>
    <row r="478" spans="1:9" ht="24" customHeight="1" x14ac:dyDescent="0.2">
      <c r="A478" s="11" t="s">
        <v>1250</v>
      </c>
      <c r="B478" s="12"/>
      <c r="C478" s="12"/>
      <c r="D478" s="11" t="s">
        <v>1251</v>
      </c>
      <c r="E478" s="11"/>
      <c r="F478" s="13"/>
      <c r="G478" s="14"/>
      <c r="H478" s="14"/>
      <c r="I478" s="15">
        <v>21478.82</v>
      </c>
    </row>
    <row r="479" spans="1:9" ht="26.1" customHeight="1" x14ac:dyDescent="0.2">
      <c r="A479" s="16" t="s">
        <v>1252</v>
      </c>
      <c r="B479" s="17" t="s">
        <v>447</v>
      </c>
      <c r="C479" s="18" t="s">
        <v>33</v>
      </c>
      <c r="D479" s="16" t="s">
        <v>448</v>
      </c>
      <c r="E479" s="19" t="s">
        <v>41</v>
      </c>
      <c r="F479" s="20">
        <v>113.94</v>
      </c>
      <c r="G479" s="21">
        <v>28.82</v>
      </c>
      <c r="H479" s="21">
        <f>TRUNC(G479 * (1 + 22.88 / 100), 2)</f>
        <v>35.409999999999997</v>
      </c>
      <c r="I479" s="21">
        <f>TRUNC(F479 * H479, 2)</f>
        <v>4034.61</v>
      </c>
    </row>
    <row r="480" spans="1:9" ht="51.95" customHeight="1" x14ac:dyDescent="0.2">
      <c r="A480" s="16" t="s">
        <v>1253</v>
      </c>
      <c r="B480" s="17" t="s">
        <v>450</v>
      </c>
      <c r="C480" s="18" t="s">
        <v>33</v>
      </c>
      <c r="D480" s="16" t="s">
        <v>451</v>
      </c>
      <c r="E480" s="19" t="s">
        <v>41</v>
      </c>
      <c r="F480" s="20">
        <v>113.94</v>
      </c>
      <c r="G480" s="21">
        <v>124.6</v>
      </c>
      <c r="H480" s="21">
        <f>TRUNC(G480 * (1 + 22.88 / 100), 2)</f>
        <v>153.1</v>
      </c>
      <c r="I480" s="21">
        <f>TRUNC(F480 * H480, 2)</f>
        <v>17444.21</v>
      </c>
    </row>
    <row r="481" spans="1:9" ht="24" customHeight="1" x14ac:dyDescent="0.2">
      <c r="A481" s="11" t="s">
        <v>1254</v>
      </c>
      <c r="B481" s="12"/>
      <c r="C481" s="12"/>
      <c r="D481" s="11" t="s">
        <v>1255</v>
      </c>
      <c r="E481" s="11"/>
      <c r="F481" s="13"/>
      <c r="G481" s="14"/>
      <c r="H481" s="14"/>
      <c r="I481" s="15">
        <v>8310.93</v>
      </c>
    </row>
    <row r="482" spans="1:9" ht="39" customHeight="1" x14ac:dyDescent="0.2">
      <c r="A482" s="16" t="s">
        <v>1256</v>
      </c>
      <c r="B482" s="17" t="s">
        <v>1257</v>
      </c>
      <c r="C482" s="18" t="s">
        <v>19</v>
      </c>
      <c r="D482" s="16" t="s">
        <v>1258</v>
      </c>
      <c r="E482" s="19" t="s">
        <v>41</v>
      </c>
      <c r="F482" s="20">
        <v>38</v>
      </c>
      <c r="G482" s="21">
        <v>77.61</v>
      </c>
      <c r="H482" s="21">
        <f t="shared" ref="H482:H487" si="42">TRUNC(G482 * (1 + 22.88 / 100), 2)</f>
        <v>95.36</v>
      </c>
      <c r="I482" s="21">
        <f t="shared" ref="I482:I487" si="43">TRUNC(F482 * H482, 2)</f>
        <v>3623.68</v>
      </c>
    </row>
    <row r="483" spans="1:9" ht="26.1" customHeight="1" x14ac:dyDescent="0.2">
      <c r="A483" s="16" t="s">
        <v>1259</v>
      </c>
      <c r="B483" s="17" t="s">
        <v>1260</v>
      </c>
      <c r="C483" s="18" t="s">
        <v>33</v>
      </c>
      <c r="D483" s="16" t="s">
        <v>1261</v>
      </c>
      <c r="E483" s="19" t="s">
        <v>88</v>
      </c>
      <c r="F483" s="20">
        <v>3.8</v>
      </c>
      <c r="G483" s="21">
        <v>122.56</v>
      </c>
      <c r="H483" s="21">
        <f t="shared" si="42"/>
        <v>150.6</v>
      </c>
      <c r="I483" s="21">
        <f t="shared" si="43"/>
        <v>572.28</v>
      </c>
    </row>
    <row r="484" spans="1:9" ht="26.1" customHeight="1" x14ac:dyDescent="0.2">
      <c r="A484" s="16" t="s">
        <v>1262</v>
      </c>
      <c r="B484" s="17" t="s">
        <v>1263</v>
      </c>
      <c r="C484" s="18" t="s">
        <v>19</v>
      </c>
      <c r="D484" s="16" t="s">
        <v>1264</v>
      </c>
      <c r="E484" s="19" t="s">
        <v>45</v>
      </c>
      <c r="F484" s="20">
        <v>73.14</v>
      </c>
      <c r="G484" s="21">
        <v>1.87</v>
      </c>
      <c r="H484" s="21">
        <f t="shared" si="42"/>
        <v>2.29</v>
      </c>
      <c r="I484" s="21">
        <f t="shared" si="43"/>
        <v>167.49</v>
      </c>
    </row>
    <row r="485" spans="1:9" ht="26.1" customHeight="1" x14ac:dyDescent="0.2">
      <c r="A485" s="16" t="s">
        <v>1265</v>
      </c>
      <c r="B485" s="17" t="s">
        <v>625</v>
      </c>
      <c r="C485" s="18" t="s">
        <v>19</v>
      </c>
      <c r="D485" s="16" t="s">
        <v>626</v>
      </c>
      <c r="E485" s="19" t="s">
        <v>45</v>
      </c>
      <c r="F485" s="20">
        <v>20</v>
      </c>
      <c r="G485" s="21">
        <v>4.8099999999999996</v>
      </c>
      <c r="H485" s="21">
        <f t="shared" si="42"/>
        <v>5.91</v>
      </c>
      <c r="I485" s="21">
        <f t="shared" si="43"/>
        <v>118.2</v>
      </c>
    </row>
    <row r="486" spans="1:9" ht="39" customHeight="1" x14ac:dyDescent="0.2">
      <c r="A486" s="16" t="s">
        <v>1266</v>
      </c>
      <c r="B486" s="17" t="s">
        <v>1267</v>
      </c>
      <c r="C486" s="18" t="s">
        <v>19</v>
      </c>
      <c r="D486" s="16" t="s">
        <v>1268</v>
      </c>
      <c r="E486" s="19" t="s">
        <v>41</v>
      </c>
      <c r="F486" s="20">
        <v>6</v>
      </c>
      <c r="G486" s="21">
        <v>27.34</v>
      </c>
      <c r="H486" s="21">
        <f t="shared" si="42"/>
        <v>33.590000000000003</v>
      </c>
      <c r="I486" s="21">
        <f t="shared" si="43"/>
        <v>201.54</v>
      </c>
    </row>
    <row r="487" spans="1:9" ht="51.95" customHeight="1" x14ac:dyDescent="0.2">
      <c r="A487" s="16" t="s">
        <v>1269</v>
      </c>
      <c r="B487" s="17" t="s">
        <v>1270</v>
      </c>
      <c r="C487" s="18" t="s">
        <v>19</v>
      </c>
      <c r="D487" s="16" t="s">
        <v>1271</v>
      </c>
      <c r="E487" s="19" t="s">
        <v>45</v>
      </c>
      <c r="F487" s="20">
        <v>73.14</v>
      </c>
      <c r="G487" s="21">
        <v>40.369999999999997</v>
      </c>
      <c r="H487" s="21">
        <f t="shared" si="42"/>
        <v>49.6</v>
      </c>
      <c r="I487" s="21">
        <f t="shared" si="43"/>
        <v>3627.74</v>
      </c>
    </row>
    <row r="488" spans="1:9" ht="24" customHeight="1" x14ac:dyDescent="0.2">
      <c r="A488" s="11" t="s">
        <v>1272</v>
      </c>
      <c r="B488" s="12"/>
      <c r="C488" s="12"/>
      <c r="D488" s="11" t="s">
        <v>1273</v>
      </c>
      <c r="E488" s="11"/>
      <c r="F488" s="13"/>
      <c r="G488" s="14"/>
      <c r="H488" s="14"/>
      <c r="I488" s="15">
        <v>311.94</v>
      </c>
    </row>
    <row r="489" spans="1:9" ht="24" customHeight="1" x14ac:dyDescent="0.2">
      <c r="A489" s="16" t="s">
        <v>1274</v>
      </c>
      <c r="B489" s="17" t="s">
        <v>1275</v>
      </c>
      <c r="C489" s="18" t="s">
        <v>33</v>
      </c>
      <c r="D489" s="16" t="s">
        <v>1276</v>
      </c>
      <c r="E489" s="19" t="s">
        <v>61</v>
      </c>
      <c r="F489" s="20">
        <v>1</v>
      </c>
      <c r="G489" s="21">
        <v>253.86</v>
      </c>
      <c r="H489" s="21">
        <f>TRUNC(G489 * (1 + 22.88 / 100), 2)</f>
        <v>311.94</v>
      </c>
      <c r="I489" s="21">
        <f>TRUNC(F489 * H489, 2)</f>
        <v>311.94</v>
      </c>
    </row>
    <row r="490" spans="1:9" ht="24" customHeight="1" x14ac:dyDescent="0.2">
      <c r="A490" s="11" t="s">
        <v>1277</v>
      </c>
      <c r="B490" s="12"/>
      <c r="C490" s="12"/>
      <c r="D490" s="11" t="s">
        <v>1278</v>
      </c>
      <c r="E490" s="11"/>
      <c r="F490" s="13"/>
      <c r="G490" s="14"/>
      <c r="H490" s="14"/>
      <c r="I490" s="15">
        <v>16644.86</v>
      </c>
    </row>
    <row r="491" spans="1:9" ht="51.95" customHeight="1" x14ac:dyDescent="0.2">
      <c r="A491" s="16" t="s">
        <v>1279</v>
      </c>
      <c r="B491" s="17" t="s">
        <v>1280</v>
      </c>
      <c r="C491" s="18" t="s">
        <v>19</v>
      </c>
      <c r="D491" s="16" t="s">
        <v>1281</v>
      </c>
      <c r="E491" s="19" t="s">
        <v>45</v>
      </c>
      <c r="F491" s="20">
        <v>50</v>
      </c>
      <c r="G491" s="21">
        <v>32.61</v>
      </c>
      <c r="H491" s="21">
        <f t="shared" ref="H491:H496" si="44">TRUNC(G491 * (1 + 22.88 / 100), 2)</f>
        <v>40.07</v>
      </c>
      <c r="I491" s="21">
        <f t="shared" ref="I491:I496" si="45">TRUNC(F491 * H491, 2)</f>
        <v>2003.5</v>
      </c>
    </row>
    <row r="492" spans="1:9" ht="51.95" customHeight="1" x14ac:dyDescent="0.2">
      <c r="A492" s="16" t="s">
        <v>1282</v>
      </c>
      <c r="B492" s="17" t="s">
        <v>1283</v>
      </c>
      <c r="C492" s="18" t="s">
        <v>19</v>
      </c>
      <c r="D492" s="16" t="s">
        <v>1284</v>
      </c>
      <c r="E492" s="19" t="s">
        <v>45</v>
      </c>
      <c r="F492" s="20">
        <v>3.14</v>
      </c>
      <c r="G492" s="21">
        <v>35.729999999999997</v>
      </c>
      <c r="H492" s="21">
        <f t="shared" si="44"/>
        <v>43.9</v>
      </c>
      <c r="I492" s="21">
        <f t="shared" si="45"/>
        <v>137.84</v>
      </c>
    </row>
    <row r="493" spans="1:9" ht="51.95" customHeight="1" x14ac:dyDescent="0.2">
      <c r="A493" s="16" t="s">
        <v>1285</v>
      </c>
      <c r="B493" s="17" t="s">
        <v>1286</v>
      </c>
      <c r="C493" s="18" t="s">
        <v>19</v>
      </c>
      <c r="D493" s="16" t="s">
        <v>1287</v>
      </c>
      <c r="E493" s="19" t="s">
        <v>41</v>
      </c>
      <c r="F493" s="20">
        <v>113.94</v>
      </c>
      <c r="G493" s="21">
        <v>95.31</v>
      </c>
      <c r="H493" s="21">
        <f t="shared" si="44"/>
        <v>117.11</v>
      </c>
      <c r="I493" s="21">
        <f t="shared" si="45"/>
        <v>13343.51</v>
      </c>
    </row>
    <row r="494" spans="1:9" ht="26.1" customHeight="1" x14ac:dyDescent="0.2">
      <c r="A494" s="16" t="s">
        <v>1288</v>
      </c>
      <c r="B494" s="17" t="s">
        <v>145</v>
      </c>
      <c r="C494" s="18" t="s">
        <v>33</v>
      </c>
      <c r="D494" s="16" t="s">
        <v>146</v>
      </c>
      <c r="E494" s="19" t="s">
        <v>88</v>
      </c>
      <c r="F494" s="20">
        <v>11.39</v>
      </c>
      <c r="G494" s="21">
        <v>23.23</v>
      </c>
      <c r="H494" s="21">
        <f t="shared" si="44"/>
        <v>28.54</v>
      </c>
      <c r="I494" s="21">
        <f t="shared" si="45"/>
        <v>325.07</v>
      </c>
    </row>
    <row r="495" spans="1:9" ht="39" customHeight="1" x14ac:dyDescent="0.2">
      <c r="A495" s="16" t="s">
        <v>1289</v>
      </c>
      <c r="B495" s="17" t="s">
        <v>211</v>
      </c>
      <c r="C495" s="18" t="s">
        <v>19</v>
      </c>
      <c r="D495" s="16" t="s">
        <v>212</v>
      </c>
      <c r="E495" s="19" t="s">
        <v>213</v>
      </c>
      <c r="F495" s="20">
        <v>227.8</v>
      </c>
      <c r="G495" s="21">
        <v>2.39</v>
      </c>
      <c r="H495" s="21">
        <f t="shared" si="44"/>
        <v>2.93</v>
      </c>
      <c r="I495" s="21">
        <f t="shared" si="45"/>
        <v>667.45</v>
      </c>
    </row>
    <row r="496" spans="1:9" ht="26.1" customHeight="1" x14ac:dyDescent="0.2">
      <c r="A496" s="16" t="s">
        <v>1290</v>
      </c>
      <c r="B496" s="17" t="s">
        <v>1263</v>
      </c>
      <c r="C496" s="18" t="s">
        <v>19</v>
      </c>
      <c r="D496" s="16" t="s">
        <v>1264</v>
      </c>
      <c r="E496" s="19" t="s">
        <v>45</v>
      </c>
      <c r="F496" s="20">
        <v>73.14</v>
      </c>
      <c r="G496" s="21">
        <v>1.87</v>
      </c>
      <c r="H496" s="21">
        <f t="shared" si="44"/>
        <v>2.29</v>
      </c>
      <c r="I496" s="21">
        <f t="shared" si="45"/>
        <v>167.49</v>
      </c>
    </row>
    <row r="497" spans="1:9" ht="24" customHeight="1" x14ac:dyDescent="0.2">
      <c r="A497" s="11" t="s">
        <v>1291</v>
      </c>
      <c r="B497" s="12"/>
      <c r="C497" s="12"/>
      <c r="D497" s="11" t="s">
        <v>1292</v>
      </c>
      <c r="E497" s="11"/>
      <c r="F497" s="13"/>
      <c r="G497" s="14"/>
      <c r="H497" s="14"/>
      <c r="I497" s="15">
        <v>1399.99</v>
      </c>
    </row>
    <row r="498" spans="1:9" ht="26.1" customHeight="1" x14ac:dyDescent="0.2">
      <c r="A498" s="16" t="s">
        <v>1293</v>
      </c>
      <c r="B498" s="17" t="s">
        <v>1294</v>
      </c>
      <c r="C498" s="18" t="s">
        <v>33</v>
      </c>
      <c r="D498" s="16" t="s">
        <v>1295</v>
      </c>
      <c r="E498" s="19" t="s">
        <v>88</v>
      </c>
      <c r="F498" s="20">
        <v>2.2599999999999998</v>
      </c>
      <c r="G498" s="21">
        <v>30.63</v>
      </c>
      <c r="H498" s="21">
        <f t="shared" ref="H498:H504" si="46">TRUNC(G498 * (1 + 22.88 / 100), 2)</f>
        <v>37.630000000000003</v>
      </c>
      <c r="I498" s="21">
        <f t="shared" ref="I498:I504" si="47">TRUNC(F498 * H498, 2)</f>
        <v>85.04</v>
      </c>
    </row>
    <row r="499" spans="1:9" ht="39" customHeight="1" x14ac:dyDescent="0.2">
      <c r="A499" s="16" t="s">
        <v>1296</v>
      </c>
      <c r="B499" s="17" t="s">
        <v>1297</v>
      </c>
      <c r="C499" s="18" t="s">
        <v>33</v>
      </c>
      <c r="D499" s="16" t="s">
        <v>1298</v>
      </c>
      <c r="E499" s="19" t="s">
        <v>88</v>
      </c>
      <c r="F499" s="20">
        <v>0.56999999999999995</v>
      </c>
      <c r="G499" s="21">
        <v>168.12</v>
      </c>
      <c r="H499" s="21">
        <f t="shared" si="46"/>
        <v>206.58</v>
      </c>
      <c r="I499" s="21">
        <f t="shared" si="47"/>
        <v>117.75</v>
      </c>
    </row>
    <row r="500" spans="1:9" ht="39" customHeight="1" x14ac:dyDescent="0.2">
      <c r="A500" s="16" t="s">
        <v>1299</v>
      </c>
      <c r="B500" s="17" t="s">
        <v>1300</v>
      </c>
      <c r="C500" s="18" t="s">
        <v>33</v>
      </c>
      <c r="D500" s="16" t="s">
        <v>1301</v>
      </c>
      <c r="E500" s="19" t="s">
        <v>88</v>
      </c>
      <c r="F500" s="20">
        <v>0.85</v>
      </c>
      <c r="G500" s="21">
        <v>240.57</v>
      </c>
      <c r="H500" s="21">
        <f t="shared" si="46"/>
        <v>295.61</v>
      </c>
      <c r="I500" s="21">
        <f t="shared" si="47"/>
        <v>251.26</v>
      </c>
    </row>
    <row r="501" spans="1:9" ht="24" customHeight="1" x14ac:dyDescent="0.2">
      <c r="A501" s="16" t="s">
        <v>1302</v>
      </c>
      <c r="B501" s="17" t="s">
        <v>1303</v>
      </c>
      <c r="C501" s="18" t="s">
        <v>33</v>
      </c>
      <c r="D501" s="16" t="s">
        <v>1304</v>
      </c>
      <c r="E501" s="19" t="s">
        <v>88</v>
      </c>
      <c r="F501" s="20">
        <v>0.35</v>
      </c>
      <c r="G501" s="21">
        <v>198.43</v>
      </c>
      <c r="H501" s="21">
        <f t="shared" si="46"/>
        <v>243.83</v>
      </c>
      <c r="I501" s="21">
        <f t="shared" si="47"/>
        <v>85.34</v>
      </c>
    </row>
    <row r="502" spans="1:9" ht="26.1" customHeight="1" x14ac:dyDescent="0.2">
      <c r="A502" s="16" t="s">
        <v>1305</v>
      </c>
      <c r="B502" s="17" t="s">
        <v>1306</v>
      </c>
      <c r="C502" s="18" t="s">
        <v>33</v>
      </c>
      <c r="D502" s="16" t="s">
        <v>1307</v>
      </c>
      <c r="E502" s="19" t="s">
        <v>41</v>
      </c>
      <c r="F502" s="20">
        <v>5.64</v>
      </c>
      <c r="G502" s="21">
        <v>21.74</v>
      </c>
      <c r="H502" s="21">
        <f t="shared" si="46"/>
        <v>26.71</v>
      </c>
      <c r="I502" s="21">
        <f t="shared" si="47"/>
        <v>150.63999999999999</v>
      </c>
    </row>
    <row r="503" spans="1:9" ht="24" customHeight="1" x14ac:dyDescent="0.2">
      <c r="A503" s="16" t="s">
        <v>1308</v>
      </c>
      <c r="B503" s="17" t="s">
        <v>1309</v>
      </c>
      <c r="C503" s="18" t="s">
        <v>33</v>
      </c>
      <c r="D503" s="16" t="s">
        <v>1310</v>
      </c>
      <c r="E503" s="19" t="s">
        <v>88</v>
      </c>
      <c r="F503" s="20">
        <v>0.17</v>
      </c>
      <c r="G503" s="21">
        <v>193.34</v>
      </c>
      <c r="H503" s="21">
        <f t="shared" si="46"/>
        <v>237.57</v>
      </c>
      <c r="I503" s="21">
        <f t="shared" si="47"/>
        <v>40.380000000000003</v>
      </c>
    </row>
    <row r="504" spans="1:9" ht="39" customHeight="1" x14ac:dyDescent="0.2">
      <c r="A504" s="16" t="s">
        <v>1311</v>
      </c>
      <c r="B504" s="17" t="s">
        <v>1312</v>
      </c>
      <c r="C504" s="18" t="s">
        <v>33</v>
      </c>
      <c r="D504" s="16" t="s">
        <v>1313</v>
      </c>
      <c r="E504" s="19" t="s">
        <v>411</v>
      </c>
      <c r="F504" s="20">
        <v>5.64</v>
      </c>
      <c r="G504" s="21">
        <v>96.62</v>
      </c>
      <c r="H504" s="21">
        <f t="shared" si="46"/>
        <v>118.72</v>
      </c>
      <c r="I504" s="21">
        <f t="shared" si="47"/>
        <v>669.58</v>
      </c>
    </row>
    <row r="505" spans="1:9" ht="24" customHeight="1" x14ac:dyDescent="0.2">
      <c r="A505" s="11" t="s">
        <v>1314</v>
      </c>
      <c r="B505" s="12"/>
      <c r="C505" s="12"/>
      <c r="D505" s="11" t="s">
        <v>1315</v>
      </c>
      <c r="E505" s="11"/>
      <c r="F505" s="13"/>
      <c r="G505" s="14"/>
      <c r="H505" s="14"/>
      <c r="I505" s="15">
        <v>5704.98</v>
      </c>
    </row>
    <row r="506" spans="1:9" ht="24" customHeight="1" x14ac:dyDescent="0.2">
      <c r="A506" s="11" t="s">
        <v>1316</v>
      </c>
      <c r="B506" s="12"/>
      <c r="C506" s="12"/>
      <c r="D506" s="11" t="s">
        <v>1317</v>
      </c>
      <c r="E506" s="11"/>
      <c r="F506" s="13"/>
      <c r="G506" s="14"/>
      <c r="H506" s="14"/>
      <c r="I506" s="15">
        <v>5704.98</v>
      </c>
    </row>
    <row r="507" spans="1:9" ht="51.95" customHeight="1" x14ac:dyDescent="0.2">
      <c r="A507" s="16" t="s">
        <v>1318</v>
      </c>
      <c r="B507" s="17" t="s">
        <v>304</v>
      </c>
      <c r="C507" s="18" t="s">
        <v>19</v>
      </c>
      <c r="D507" s="16" t="s">
        <v>305</v>
      </c>
      <c r="E507" s="19" t="s">
        <v>41</v>
      </c>
      <c r="F507" s="20">
        <v>15.12</v>
      </c>
      <c r="G507" s="21">
        <v>48.22</v>
      </c>
      <c r="H507" s="21">
        <f>TRUNC(G507 * (1 + 22.88 / 100), 2)</f>
        <v>59.25</v>
      </c>
      <c r="I507" s="21">
        <f>TRUNC(F507 * H507, 2)</f>
        <v>895.86</v>
      </c>
    </row>
    <row r="508" spans="1:9" ht="51.95" customHeight="1" x14ac:dyDescent="0.2">
      <c r="A508" s="16" t="s">
        <v>1319</v>
      </c>
      <c r="B508" s="17" t="s">
        <v>307</v>
      </c>
      <c r="C508" s="18" t="s">
        <v>19</v>
      </c>
      <c r="D508" s="16" t="s">
        <v>308</v>
      </c>
      <c r="E508" s="19" t="s">
        <v>41</v>
      </c>
      <c r="F508" s="20">
        <v>15.12</v>
      </c>
      <c r="G508" s="21">
        <v>8.1300000000000008</v>
      </c>
      <c r="H508" s="21">
        <f>TRUNC(G508 * (1 + 22.88 / 100), 2)</f>
        <v>9.99</v>
      </c>
      <c r="I508" s="21">
        <f>TRUNC(F508 * H508, 2)</f>
        <v>151.04</v>
      </c>
    </row>
    <row r="509" spans="1:9" ht="26.1" customHeight="1" x14ac:dyDescent="0.2">
      <c r="A509" s="16" t="s">
        <v>1320</v>
      </c>
      <c r="B509" s="17" t="s">
        <v>1321</v>
      </c>
      <c r="C509" s="18" t="s">
        <v>19</v>
      </c>
      <c r="D509" s="16" t="s">
        <v>1322</v>
      </c>
      <c r="E509" s="19" t="s">
        <v>45</v>
      </c>
      <c r="F509" s="20">
        <v>22.4</v>
      </c>
      <c r="G509" s="21">
        <v>68.709999999999994</v>
      </c>
      <c r="H509" s="21">
        <f>TRUNC(G509 * (1 + 22.88 / 100), 2)</f>
        <v>84.43</v>
      </c>
      <c r="I509" s="21">
        <f>TRUNC(F509 * H509, 2)</f>
        <v>1891.23</v>
      </c>
    </row>
    <row r="510" spans="1:9" ht="39" customHeight="1" x14ac:dyDescent="0.2">
      <c r="A510" s="16" t="s">
        <v>1323</v>
      </c>
      <c r="B510" s="17" t="s">
        <v>301</v>
      </c>
      <c r="C510" s="18" t="s">
        <v>19</v>
      </c>
      <c r="D510" s="16" t="s">
        <v>302</v>
      </c>
      <c r="E510" s="19" t="s">
        <v>41</v>
      </c>
      <c r="F510" s="20">
        <v>15.2</v>
      </c>
      <c r="G510" s="21">
        <v>148.13999999999999</v>
      </c>
      <c r="H510" s="21">
        <f>TRUNC(G510 * (1 + 22.88 / 100), 2)</f>
        <v>182.03</v>
      </c>
      <c r="I510" s="21">
        <f>TRUNC(F510 * H510, 2)</f>
        <v>2766.85</v>
      </c>
    </row>
    <row r="511" spans="1:9" ht="24" customHeight="1" x14ac:dyDescent="0.2">
      <c r="A511" s="11" t="s">
        <v>1324</v>
      </c>
      <c r="B511" s="12"/>
      <c r="C511" s="12"/>
      <c r="D511" s="11" t="s">
        <v>1325</v>
      </c>
      <c r="E511" s="11"/>
      <c r="F511" s="13"/>
      <c r="G511" s="14"/>
      <c r="H511" s="14"/>
      <c r="I511" s="15">
        <v>13646.48</v>
      </c>
    </row>
    <row r="512" spans="1:9" ht="26.1" customHeight="1" x14ac:dyDescent="0.2">
      <c r="A512" s="16" t="s">
        <v>1326</v>
      </c>
      <c r="B512" s="17" t="s">
        <v>1327</v>
      </c>
      <c r="C512" s="18" t="s">
        <v>33</v>
      </c>
      <c r="D512" s="16" t="s">
        <v>1328</v>
      </c>
      <c r="E512" s="19" t="s">
        <v>174</v>
      </c>
      <c r="F512" s="20">
        <v>6</v>
      </c>
      <c r="G512" s="21">
        <v>54.48</v>
      </c>
      <c r="H512" s="21">
        <f t="shared" ref="H512:H523" si="48">TRUNC(G512 * (1 + 22.88 / 100), 2)</f>
        <v>66.94</v>
      </c>
      <c r="I512" s="21">
        <f t="shared" ref="I512:I523" si="49">TRUNC(F512 * H512, 2)</f>
        <v>401.64</v>
      </c>
    </row>
    <row r="513" spans="1:9" ht="51.95" customHeight="1" x14ac:dyDescent="0.2">
      <c r="A513" s="16" t="s">
        <v>1329</v>
      </c>
      <c r="B513" s="17" t="s">
        <v>1330</v>
      </c>
      <c r="C513" s="18" t="s">
        <v>33</v>
      </c>
      <c r="D513" s="16" t="s">
        <v>1331</v>
      </c>
      <c r="E513" s="19" t="s">
        <v>61</v>
      </c>
      <c r="F513" s="20">
        <v>1</v>
      </c>
      <c r="G513" s="21">
        <v>3036.29</v>
      </c>
      <c r="H513" s="21">
        <f t="shared" si="48"/>
        <v>3730.99</v>
      </c>
      <c r="I513" s="21">
        <f t="shared" si="49"/>
        <v>3730.99</v>
      </c>
    </row>
    <row r="514" spans="1:9" ht="24" customHeight="1" x14ac:dyDescent="0.2">
      <c r="A514" s="16" t="s">
        <v>1332</v>
      </c>
      <c r="B514" s="17" t="s">
        <v>1333</v>
      </c>
      <c r="C514" s="18" t="s">
        <v>33</v>
      </c>
      <c r="D514" s="16" t="s">
        <v>1334</v>
      </c>
      <c r="E514" s="19" t="s">
        <v>411</v>
      </c>
      <c r="F514" s="20">
        <v>46</v>
      </c>
      <c r="G514" s="21">
        <v>14.99</v>
      </c>
      <c r="H514" s="21">
        <f t="shared" si="48"/>
        <v>18.41</v>
      </c>
      <c r="I514" s="21">
        <f t="shared" si="49"/>
        <v>846.86</v>
      </c>
    </row>
    <row r="515" spans="1:9" ht="26.1" customHeight="1" x14ac:dyDescent="0.2">
      <c r="A515" s="16" t="s">
        <v>1335</v>
      </c>
      <c r="B515" s="17" t="s">
        <v>1336</v>
      </c>
      <c r="C515" s="18" t="s">
        <v>33</v>
      </c>
      <c r="D515" s="16" t="s">
        <v>1337</v>
      </c>
      <c r="E515" s="19" t="s">
        <v>104</v>
      </c>
      <c r="F515" s="20">
        <v>1</v>
      </c>
      <c r="G515" s="21">
        <v>201.91</v>
      </c>
      <c r="H515" s="21">
        <f t="shared" si="48"/>
        <v>248.1</v>
      </c>
      <c r="I515" s="21">
        <f t="shared" si="49"/>
        <v>248.1</v>
      </c>
    </row>
    <row r="516" spans="1:9" ht="51.95" customHeight="1" x14ac:dyDescent="0.2">
      <c r="A516" s="16" t="s">
        <v>1338</v>
      </c>
      <c r="B516" s="17" t="s">
        <v>1339</v>
      </c>
      <c r="C516" s="18" t="s">
        <v>19</v>
      </c>
      <c r="D516" s="16" t="s">
        <v>1340</v>
      </c>
      <c r="E516" s="19" t="s">
        <v>104</v>
      </c>
      <c r="F516" s="20">
        <v>4</v>
      </c>
      <c r="G516" s="21">
        <v>8.81</v>
      </c>
      <c r="H516" s="21">
        <f t="shared" si="48"/>
        <v>10.82</v>
      </c>
      <c r="I516" s="21">
        <f t="shared" si="49"/>
        <v>43.28</v>
      </c>
    </row>
    <row r="517" spans="1:9" ht="26.1" customHeight="1" x14ac:dyDescent="0.2">
      <c r="A517" s="16" t="s">
        <v>1341</v>
      </c>
      <c r="B517" s="17" t="s">
        <v>1342</v>
      </c>
      <c r="C517" s="18" t="s">
        <v>19</v>
      </c>
      <c r="D517" s="16" t="s">
        <v>1343</v>
      </c>
      <c r="E517" s="19" t="s">
        <v>41</v>
      </c>
      <c r="F517" s="20">
        <v>3.64</v>
      </c>
      <c r="G517" s="21">
        <v>487.86</v>
      </c>
      <c r="H517" s="21">
        <f t="shared" si="48"/>
        <v>599.48</v>
      </c>
      <c r="I517" s="21">
        <f t="shared" si="49"/>
        <v>2182.1</v>
      </c>
    </row>
    <row r="518" spans="1:9" ht="26.1" customHeight="1" x14ac:dyDescent="0.2">
      <c r="A518" s="16" t="s">
        <v>1344</v>
      </c>
      <c r="B518" s="17" t="s">
        <v>1345</v>
      </c>
      <c r="C518" s="18" t="s">
        <v>33</v>
      </c>
      <c r="D518" s="16" t="s">
        <v>1346</v>
      </c>
      <c r="E518" s="19" t="s">
        <v>61</v>
      </c>
      <c r="F518" s="20">
        <v>1</v>
      </c>
      <c r="G518" s="21">
        <v>54.02</v>
      </c>
      <c r="H518" s="21">
        <f t="shared" si="48"/>
        <v>66.37</v>
      </c>
      <c r="I518" s="21">
        <f t="shared" si="49"/>
        <v>66.37</v>
      </c>
    </row>
    <row r="519" spans="1:9" ht="26.1" customHeight="1" x14ac:dyDescent="0.2">
      <c r="A519" s="16" t="s">
        <v>1347</v>
      </c>
      <c r="B519" s="17" t="s">
        <v>1348</v>
      </c>
      <c r="C519" s="18" t="s">
        <v>33</v>
      </c>
      <c r="D519" s="16" t="s">
        <v>1349</v>
      </c>
      <c r="E519" s="19" t="s">
        <v>61</v>
      </c>
      <c r="F519" s="20">
        <v>2</v>
      </c>
      <c r="G519" s="21">
        <v>553.13</v>
      </c>
      <c r="H519" s="21">
        <f t="shared" si="48"/>
        <v>679.68</v>
      </c>
      <c r="I519" s="21">
        <f t="shared" si="49"/>
        <v>1359.36</v>
      </c>
    </row>
    <row r="520" spans="1:9" ht="26.1" customHeight="1" x14ac:dyDescent="0.2">
      <c r="A520" s="16" t="s">
        <v>1350</v>
      </c>
      <c r="B520" s="17" t="s">
        <v>1351</v>
      </c>
      <c r="C520" s="18" t="s">
        <v>33</v>
      </c>
      <c r="D520" s="16" t="s">
        <v>1352</v>
      </c>
      <c r="E520" s="19" t="s">
        <v>41</v>
      </c>
      <c r="F520" s="20">
        <v>80</v>
      </c>
      <c r="G520" s="21">
        <v>18.22</v>
      </c>
      <c r="H520" s="21">
        <f t="shared" si="48"/>
        <v>22.38</v>
      </c>
      <c r="I520" s="21">
        <f t="shared" si="49"/>
        <v>1790.4</v>
      </c>
    </row>
    <row r="521" spans="1:9" ht="26.1" customHeight="1" x14ac:dyDescent="0.2">
      <c r="A521" s="16" t="s">
        <v>1353</v>
      </c>
      <c r="B521" s="17" t="s">
        <v>1354</v>
      </c>
      <c r="C521" s="18" t="s">
        <v>33</v>
      </c>
      <c r="D521" s="16" t="s">
        <v>1355</v>
      </c>
      <c r="E521" s="19" t="s">
        <v>41</v>
      </c>
      <c r="F521" s="20">
        <v>1.01</v>
      </c>
      <c r="G521" s="21">
        <v>795.21</v>
      </c>
      <c r="H521" s="21">
        <f t="shared" si="48"/>
        <v>977.15</v>
      </c>
      <c r="I521" s="21">
        <f t="shared" si="49"/>
        <v>986.92</v>
      </c>
    </row>
    <row r="522" spans="1:9" ht="26.1" customHeight="1" x14ac:dyDescent="0.2">
      <c r="A522" s="16" t="s">
        <v>1356</v>
      </c>
      <c r="B522" s="17" t="s">
        <v>1357</v>
      </c>
      <c r="C522" s="18" t="s">
        <v>33</v>
      </c>
      <c r="D522" s="16" t="s">
        <v>1358</v>
      </c>
      <c r="E522" s="19" t="s">
        <v>41</v>
      </c>
      <c r="F522" s="20">
        <v>0.86</v>
      </c>
      <c r="G522" s="21">
        <v>642.79999999999995</v>
      </c>
      <c r="H522" s="21">
        <f t="shared" si="48"/>
        <v>789.87</v>
      </c>
      <c r="I522" s="21">
        <f t="shared" si="49"/>
        <v>679.28</v>
      </c>
    </row>
    <row r="523" spans="1:9" ht="26.1" customHeight="1" x14ac:dyDescent="0.2">
      <c r="A523" s="16" t="s">
        <v>1359</v>
      </c>
      <c r="B523" s="17" t="s">
        <v>1357</v>
      </c>
      <c r="C523" s="18" t="s">
        <v>33</v>
      </c>
      <c r="D523" s="16" t="s">
        <v>1360</v>
      </c>
      <c r="E523" s="19" t="s">
        <v>41</v>
      </c>
      <c r="F523" s="20">
        <v>1.66</v>
      </c>
      <c r="G523" s="21">
        <v>642.79999999999995</v>
      </c>
      <c r="H523" s="21">
        <f t="shared" si="48"/>
        <v>789.87</v>
      </c>
      <c r="I523" s="21">
        <f t="shared" si="49"/>
        <v>1311.18</v>
      </c>
    </row>
    <row r="524" spans="1:9" ht="24" customHeight="1" x14ac:dyDescent="0.2">
      <c r="A524" s="11" t="s">
        <v>1361</v>
      </c>
      <c r="B524" s="12"/>
      <c r="C524" s="12"/>
      <c r="D524" s="11" t="s">
        <v>1362</v>
      </c>
      <c r="E524" s="11"/>
      <c r="F524" s="13"/>
      <c r="G524" s="14"/>
      <c r="H524" s="14"/>
      <c r="I524" s="15">
        <v>8711.75</v>
      </c>
    </row>
    <row r="525" spans="1:9" ht="26.1" customHeight="1" x14ac:dyDescent="0.2">
      <c r="A525" s="16" t="s">
        <v>1363</v>
      </c>
      <c r="B525" s="17" t="s">
        <v>221</v>
      </c>
      <c r="C525" s="18" t="s">
        <v>19</v>
      </c>
      <c r="D525" s="16" t="s">
        <v>222</v>
      </c>
      <c r="E525" s="19" t="s">
        <v>41</v>
      </c>
      <c r="F525" s="20">
        <v>81.27</v>
      </c>
      <c r="G525" s="21">
        <v>4.95</v>
      </c>
      <c r="H525" s="21">
        <f t="shared" ref="H525:H533" si="50">TRUNC(G525 * (1 + 22.88 / 100), 2)</f>
        <v>6.08</v>
      </c>
      <c r="I525" s="21">
        <f t="shared" ref="I525:I533" si="51">TRUNC(F525 * H525, 2)</f>
        <v>494.12</v>
      </c>
    </row>
    <row r="526" spans="1:9" ht="24" customHeight="1" x14ac:dyDescent="0.2">
      <c r="A526" s="16" t="s">
        <v>1364</v>
      </c>
      <c r="B526" s="17" t="s">
        <v>1365</v>
      </c>
      <c r="C526" s="18" t="s">
        <v>33</v>
      </c>
      <c r="D526" s="16" t="s">
        <v>1366</v>
      </c>
      <c r="E526" s="19" t="s">
        <v>61</v>
      </c>
      <c r="F526" s="20">
        <v>8</v>
      </c>
      <c r="G526" s="21">
        <v>23.23</v>
      </c>
      <c r="H526" s="21">
        <f t="shared" si="50"/>
        <v>28.54</v>
      </c>
      <c r="I526" s="21">
        <f t="shared" si="51"/>
        <v>228.32</v>
      </c>
    </row>
    <row r="527" spans="1:9" ht="26.1" customHeight="1" x14ac:dyDescent="0.2">
      <c r="A527" s="16" t="s">
        <v>1367</v>
      </c>
      <c r="B527" s="17" t="s">
        <v>1368</v>
      </c>
      <c r="C527" s="18" t="s">
        <v>19</v>
      </c>
      <c r="D527" s="16" t="s">
        <v>1369</v>
      </c>
      <c r="E527" s="19" t="s">
        <v>41</v>
      </c>
      <c r="F527" s="20">
        <v>82</v>
      </c>
      <c r="G527" s="21">
        <v>18.77</v>
      </c>
      <c r="H527" s="21">
        <f t="shared" si="50"/>
        <v>23.06</v>
      </c>
      <c r="I527" s="21">
        <f t="shared" si="51"/>
        <v>1890.92</v>
      </c>
    </row>
    <row r="528" spans="1:9" ht="26.1" customHeight="1" x14ac:dyDescent="0.2">
      <c r="A528" s="16" t="s">
        <v>1370</v>
      </c>
      <c r="B528" s="17" t="s">
        <v>1371</v>
      </c>
      <c r="C528" s="18" t="s">
        <v>33</v>
      </c>
      <c r="D528" s="16" t="s">
        <v>1372</v>
      </c>
      <c r="E528" s="19" t="s">
        <v>61</v>
      </c>
      <c r="F528" s="20">
        <v>27</v>
      </c>
      <c r="G528" s="21">
        <v>26.53</v>
      </c>
      <c r="H528" s="21">
        <f t="shared" si="50"/>
        <v>32.6</v>
      </c>
      <c r="I528" s="21">
        <f t="shared" si="51"/>
        <v>880.2</v>
      </c>
    </row>
    <row r="529" spans="1:9" ht="39" customHeight="1" x14ac:dyDescent="0.2">
      <c r="A529" s="16" t="s">
        <v>1373</v>
      </c>
      <c r="B529" s="17" t="s">
        <v>1374</v>
      </c>
      <c r="C529" s="18" t="s">
        <v>33</v>
      </c>
      <c r="D529" s="16" t="s">
        <v>1375</v>
      </c>
      <c r="E529" s="19" t="s">
        <v>61</v>
      </c>
      <c r="F529" s="20">
        <v>5</v>
      </c>
      <c r="G529" s="21">
        <v>450.19</v>
      </c>
      <c r="H529" s="21">
        <f t="shared" si="50"/>
        <v>553.19000000000005</v>
      </c>
      <c r="I529" s="21">
        <f t="shared" si="51"/>
        <v>2765.95</v>
      </c>
    </row>
    <row r="530" spans="1:9" ht="24" customHeight="1" x14ac:dyDescent="0.2">
      <c r="A530" s="16" t="s">
        <v>1376</v>
      </c>
      <c r="B530" s="17" t="s">
        <v>1377</v>
      </c>
      <c r="C530" s="18" t="s">
        <v>33</v>
      </c>
      <c r="D530" s="16" t="s">
        <v>1378</v>
      </c>
      <c r="E530" s="19" t="s">
        <v>1379</v>
      </c>
      <c r="F530" s="20">
        <v>82</v>
      </c>
      <c r="G530" s="21">
        <v>5.8</v>
      </c>
      <c r="H530" s="21">
        <f t="shared" si="50"/>
        <v>7.12</v>
      </c>
      <c r="I530" s="21">
        <f t="shared" si="51"/>
        <v>583.84</v>
      </c>
    </row>
    <row r="531" spans="1:9" ht="26.1" customHeight="1" x14ac:dyDescent="0.2">
      <c r="A531" s="16" t="s">
        <v>1380</v>
      </c>
      <c r="B531" s="17" t="s">
        <v>1381</v>
      </c>
      <c r="C531" s="18" t="s">
        <v>33</v>
      </c>
      <c r="D531" s="16" t="s">
        <v>1382</v>
      </c>
      <c r="E531" s="19" t="s">
        <v>88</v>
      </c>
      <c r="F531" s="20">
        <v>8.1999999999999993</v>
      </c>
      <c r="G531" s="21">
        <v>116.55</v>
      </c>
      <c r="H531" s="21">
        <f t="shared" si="50"/>
        <v>143.21</v>
      </c>
      <c r="I531" s="21">
        <f t="shared" si="51"/>
        <v>1174.32</v>
      </c>
    </row>
    <row r="532" spans="1:9" ht="26.1" customHeight="1" x14ac:dyDescent="0.2">
      <c r="A532" s="16" t="s">
        <v>1383</v>
      </c>
      <c r="B532" s="17" t="s">
        <v>145</v>
      </c>
      <c r="C532" s="18" t="s">
        <v>33</v>
      </c>
      <c r="D532" s="16" t="s">
        <v>146</v>
      </c>
      <c r="E532" s="19" t="s">
        <v>88</v>
      </c>
      <c r="F532" s="20">
        <v>12</v>
      </c>
      <c r="G532" s="21">
        <v>23.23</v>
      </c>
      <c r="H532" s="21">
        <f t="shared" si="50"/>
        <v>28.54</v>
      </c>
      <c r="I532" s="21">
        <f t="shared" si="51"/>
        <v>342.48</v>
      </c>
    </row>
    <row r="533" spans="1:9" ht="39" customHeight="1" x14ac:dyDescent="0.2">
      <c r="A533" s="16" t="s">
        <v>1384</v>
      </c>
      <c r="B533" s="17" t="s">
        <v>211</v>
      </c>
      <c r="C533" s="18" t="s">
        <v>19</v>
      </c>
      <c r="D533" s="16" t="s">
        <v>212</v>
      </c>
      <c r="E533" s="19" t="s">
        <v>213</v>
      </c>
      <c r="F533" s="20">
        <v>120</v>
      </c>
      <c r="G533" s="21">
        <v>2.39</v>
      </c>
      <c r="H533" s="21">
        <f t="shared" si="50"/>
        <v>2.93</v>
      </c>
      <c r="I533" s="21">
        <f t="shared" si="51"/>
        <v>351.6</v>
      </c>
    </row>
    <row r="534" spans="1:9" ht="24" customHeight="1" x14ac:dyDescent="0.2">
      <c r="A534" s="11" t="s">
        <v>1385</v>
      </c>
      <c r="B534" s="12"/>
      <c r="C534" s="12"/>
      <c r="D534" s="11" t="s">
        <v>1386</v>
      </c>
      <c r="E534" s="11"/>
      <c r="F534" s="13"/>
      <c r="G534" s="14"/>
      <c r="H534" s="14"/>
      <c r="I534" s="15">
        <v>8995.1200000000008</v>
      </c>
    </row>
    <row r="535" spans="1:9" ht="24" customHeight="1" x14ac:dyDescent="0.2">
      <c r="A535" s="11" t="s">
        <v>1387</v>
      </c>
      <c r="B535" s="12"/>
      <c r="C535" s="12"/>
      <c r="D535" s="11" t="s">
        <v>1388</v>
      </c>
      <c r="E535" s="11"/>
      <c r="F535" s="13"/>
      <c r="G535" s="14"/>
      <c r="H535" s="14"/>
      <c r="I535" s="15">
        <v>2144.83</v>
      </c>
    </row>
    <row r="536" spans="1:9" ht="24" customHeight="1" x14ac:dyDescent="0.2">
      <c r="A536" s="16" t="s">
        <v>1389</v>
      </c>
      <c r="B536" s="17" t="s">
        <v>1390</v>
      </c>
      <c r="C536" s="18" t="s">
        <v>33</v>
      </c>
      <c r="D536" s="16" t="s">
        <v>1391</v>
      </c>
      <c r="E536" s="19" t="s">
        <v>411</v>
      </c>
      <c r="F536" s="20">
        <v>330.94</v>
      </c>
      <c r="G536" s="21">
        <v>2.96</v>
      </c>
      <c r="H536" s="21">
        <f>TRUNC(G536 * (1 + 22.88 / 100), 2)</f>
        <v>3.63</v>
      </c>
      <c r="I536" s="21">
        <f>TRUNC(F536 * H536, 2)</f>
        <v>1201.31</v>
      </c>
    </row>
    <row r="537" spans="1:9" ht="26.1" customHeight="1" x14ac:dyDescent="0.2">
      <c r="A537" s="16" t="s">
        <v>1392</v>
      </c>
      <c r="B537" s="17" t="s">
        <v>1393</v>
      </c>
      <c r="C537" s="18" t="s">
        <v>33</v>
      </c>
      <c r="D537" s="16" t="s">
        <v>1394</v>
      </c>
      <c r="E537" s="19" t="s">
        <v>61</v>
      </c>
      <c r="F537" s="20">
        <v>5</v>
      </c>
      <c r="G537" s="21">
        <v>35.31</v>
      </c>
      <c r="H537" s="21">
        <f>TRUNC(G537 * (1 + 22.88 / 100), 2)</f>
        <v>43.38</v>
      </c>
      <c r="I537" s="21">
        <f>TRUNC(F537 * H537, 2)</f>
        <v>216.9</v>
      </c>
    </row>
    <row r="538" spans="1:9" ht="26.1" customHeight="1" x14ac:dyDescent="0.2">
      <c r="A538" s="16" t="s">
        <v>1395</v>
      </c>
      <c r="B538" s="17" t="s">
        <v>1396</v>
      </c>
      <c r="C538" s="18" t="s">
        <v>33</v>
      </c>
      <c r="D538" s="16" t="s">
        <v>1397</v>
      </c>
      <c r="E538" s="19" t="s">
        <v>45</v>
      </c>
      <c r="F538" s="20">
        <v>48.5</v>
      </c>
      <c r="G538" s="21">
        <v>3.06</v>
      </c>
      <c r="H538" s="21">
        <f>TRUNC(G538 * (1 + 22.88 / 100), 2)</f>
        <v>3.76</v>
      </c>
      <c r="I538" s="21">
        <f>TRUNC(F538 * H538, 2)</f>
        <v>182.36</v>
      </c>
    </row>
    <row r="539" spans="1:9" ht="26.1" customHeight="1" x14ac:dyDescent="0.2">
      <c r="A539" s="16" t="s">
        <v>1398</v>
      </c>
      <c r="B539" s="17" t="s">
        <v>1399</v>
      </c>
      <c r="C539" s="18" t="s">
        <v>33</v>
      </c>
      <c r="D539" s="16" t="s">
        <v>1400</v>
      </c>
      <c r="E539" s="19" t="s">
        <v>61</v>
      </c>
      <c r="F539" s="20">
        <v>1</v>
      </c>
      <c r="G539" s="21">
        <v>350</v>
      </c>
      <c r="H539" s="21">
        <f>TRUNC(G539 * (1 + 22.88 / 100), 2)</f>
        <v>430.08</v>
      </c>
      <c r="I539" s="21">
        <f>TRUNC(F539 * H539, 2)</f>
        <v>430.08</v>
      </c>
    </row>
    <row r="540" spans="1:9" ht="24" customHeight="1" x14ac:dyDescent="0.2">
      <c r="A540" s="16" t="s">
        <v>1401</v>
      </c>
      <c r="B540" s="17" t="s">
        <v>1402</v>
      </c>
      <c r="C540" s="18" t="s">
        <v>33</v>
      </c>
      <c r="D540" s="16" t="s">
        <v>1403</v>
      </c>
      <c r="E540" s="19" t="s">
        <v>1379</v>
      </c>
      <c r="F540" s="20">
        <v>2</v>
      </c>
      <c r="G540" s="21">
        <v>46.46</v>
      </c>
      <c r="H540" s="21">
        <f>TRUNC(G540 * (1 + 22.88 / 100), 2)</f>
        <v>57.09</v>
      </c>
      <c r="I540" s="21">
        <f>TRUNC(F540 * H540, 2)</f>
        <v>114.18</v>
      </c>
    </row>
    <row r="541" spans="1:9" ht="24" customHeight="1" x14ac:dyDescent="0.2">
      <c r="A541" s="11" t="s">
        <v>1404</v>
      </c>
      <c r="B541" s="12"/>
      <c r="C541" s="12"/>
      <c r="D541" s="11" t="s">
        <v>1405</v>
      </c>
      <c r="E541" s="11"/>
      <c r="F541" s="13"/>
      <c r="G541" s="14"/>
      <c r="H541" s="14"/>
      <c r="I541" s="15">
        <v>3760.92</v>
      </c>
    </row>
    <row r="542" spans="1:9" ht="24" customHeight="1" x14ac:dyDescent="0.2">
      <c r="A542" s="16" t="s">
        <v>1406</v>
      </c>
      <c r="B542" s="17" t="s">
        <v>1407</v>
      </c>
      <c r="C542" s="18" t="s">
        <v>33</v>
      </c>
      <c r="D542" s="16" t="s">
        <v>1405</v>
      </c>
      <c r="E542" s="19" t="s">
        <v>61</v>
      </c>
      <c r="F542" s="20">
        <v>1</v>
      </c>
      <c r="G542" s="21">
        <v>3060.65</v>
      </c>
      <c r="H542" s="21">
        <f>TRUNC(G542 * (1 + 22.88 / 100), 2)</f>
        <v>3760.92</v>
      </c>
      <c r="I542" s="21">
        <f>TRUNC(F542 * H542, 2)</f>
        <v>3760.92</v>
      </c>
    </row>
    <row r="543" spans="1:9" ht="24" customHeight="1" x14ac:dyDescent="0.2">
      <c r="A543" s="11" t="s">
        <v>1408</v>
      </c>
      <c r="B543" s="12"/>
      <c r="C543" s="12"/>
      <c r="D543" s="11" t="s">
        <v>1409</v>
      </c>
      <c r="E543" s="11"/>
      <c r="F543" s="13"/>
      <c r="G543" s="14"/>
      <c r="H543" s="14"/>
      <c r="I543" s="15">
        <v>3089.37</v>
      </c>
    </row>
    <row r="544" spans="1:9" ht="24" customHeight="1" x14ac:dyDescent="0.2">
      <c r="A544" s="22" t="s">
        <v>1410</v>
      </c>
      <c r="B544" s="23" t="s">
        <v>1411</v>
      </c>
      <c r="C544" s="24" t="s">
        <v>33</v>
      </c>
      <c r="D544" s="22" t="s">
        <v>1412</v>
      </c>
      <c r="E544" s="25" t="s">
        <v>61</v>
      </c>
      <c r="F544" s="26">
        <v>1</v>
      </c>
      <c r="G544" s="27">
        <v>2514.14</v>
      </c>
      <c r="H544" s="27">
        <f>TRUNC(G544 * (1 + 22.88 / 100), 2)</f>
        <v>3089.37</v>
      </c>
      <c r="I544" s="27">
        <f>TRUNC(F544 * H544, 2)</f>
        <v>3089.37</v>
      </c>
    </row>
    <row r="545" spans="1:9" x14ac:dyDescent="0.2">
      <c r="A545" s="43"/>
      <c r="B545" s="44"/>
      <c r="C545" s="44"/>
      <c r="D545" s="44"/>
      <c r="E545" s="45"/>
      <c r="F545" s="28"/>
      <c r="G545" s="29"/>
      <c r="H545" s="29"/>
      <c r="I545" s="29"/>
    </row>
    <row r="546" spans="1:9" x14ac:dyDescent="0.2">
      <c r="A546" s="43"/>
      <c r="B546" s="44"/>
      <c r="C546" s="44"/>
      <c r="D546" s="44"/>
      <c r="E546" s="45"/>
      <c r="F546" s="40" t="s">
        <v>1413</v>
      </c>
      <c r="G546" s="41"/>
      <c r="H546" s="42">
        <v>895829.17</v>
      </c>
      <c r="I546" s="41"/>
    </row>
    <row r="547" spans="1:9" x14ac:dyDescent="0.2">
      <c r="A547" s="43"/>
      <c r="B547" s="44"/>
      <c r="C547" s="44"/>
      <c r="D547" s="44"/>
      <c r="E547" s="45"/>
      <c r="F547" s="40" t="s">
        <v>1414</v>
      </c>
      <c r="G547" s="41"/>
      <c r="H547" s="42">
        <v>201596.69</v>
      </c>
      <c r="I547" s="41"/>
    </row>
    <row r="548" spans="1:9" ht="14.25" customHeight="1" x14ac:dyDescent="0.2">
      <c r="A548" s="46" t="s">
        <v>1415</v>
      </c>
      <c r="B548" s="47"/>
      <c r="C548" s="47"/>
      <c r="D548" s="47"/>
      <c r="E548" s="48"/>
      <c r="F548" s="40" t="s">
        <v>1416</v>
      </c>
      <c r="G548" s="41"/>
      <c r="H548" s="42">
        <v>1097425.8600000001</v>
      </c>
      <c r="I548" s="41"/>
    </row>
    <row r="549" spans="1:9" ht="21.75" customHeight="1" x14ac:dyDescent="0.2">
      <c r="A549" s="30"/>
      <c r="B549" s="30"/>
      <c r="C549" s="30"/>
      <c r="D549" s="30"/>
      <c r="E549" s="30"/>
      <c r="F549" s="31"/>
      <c r="G549" s="32"/>
      <c r="H549" s="32"/>
      <c r="I549" s="32"/>
    </row>
    <row r="550" spans="1:9" ht="69.95" customHeight="1" x14ac:dyDescent="0.2">
      <c r="A550" s="36" t="s">
        <v>1417</v>
      </c>
      <c r="B550" s="37"/>
      <c r="C550" s="37"/>
      <c r="D550" s="37"/>
      <c r="E550" s="37"/>
      <c r="F550" s="37"/>
      <c r="G550" s="37"/>
      <c r="H550" s="37"/>
      <c r="I550" s="37"/>
    </row>
  </sheetData>
  <mergeCells count="15">
    <mergeCell ref="A3:C3"/>
    <mergeCell ref="G3:I3"/>
    <mergeCell ref="A1:I1"/>
    <mergeCell ref="F548:G548"/>
    <mergeCell ref="H548:I548"/>
    <mergeCell ref="A550:I550"/>
    <mergeCell ref="A4:I4"/>
    <mergeCell ref="F546:G546"/>
    <mergeCell ref="H546:I546"/>
    <mergeCell ref="F547:G547"/>
    <mergeCell ref="H547:I547"/>
    <mergeCell ref="A545:E545"/>
    <mergeCell ref="A546:E546"/>
    <mergeCell ref="A547:E547"/>
    <mergeCell ref="A548:E548"/>
  </mergeCells>
  <pageMargins left="0.5" right="0.5" top="1" bottom="1" header="0.5" footer="0.5"/>
  <pageSetup paperSize="9" fitToHeight="0" orientation="landscape" r:id="rId1"/>
  <headerFooter>
    <oddHeader>&amp;L &amp;CTribunal Regional Eleitoral da Bahia
CNPJ: 05.967.350/0001-45 &amp;R</oddHeader>
    <oddFooter>&amp;L &amp;C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licitação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Valdeci Giacomose Ribeiro</cp:lastModifiedBy>
  <cp:revision>0</cp:revision>
  <dcterms:created xsi:type="dcterms:W3CDTF">2024-08-14T21:54:47Z</dcterms:created>
  <dcterms:modified xsi:type="dcterms:W3CDTF">2024-09-14T14:09:12Z</dcterms:modified>
</cp:coreProperties>
</file>